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Deija\Desktop\"/>
    </mc:Choice>
  </mc:AlternateContent>
  <bookViews>
    <workbookView xWindow="8580" yWindow="930" windowWidth="13020" windowHeight="9165"/>
  </bookViews>
  <sheets>
    <sheet name="Main Supply List" sheetId="5" r:id="rId1"/>
    <sheet name="Instructions" sheetId="55" r:id="rId2"/>
    <sheet name="Tents-Banners-TableCloths" sheetId="15" r:id="rId3"/>
    <sheet name="Gatorade-Coolers" sheetId="17" r:id="rId4"/>
    <sheet name="AofY" sheetId="18" r:id="rId5"/>
    <sheet name="Extra Supplies" sheetId="11" r:id="rId6"/>
    <sheet name="Archery" sheetId="19" r:id="rId7"/>
    <sheet name="Badminton" sheetId="20" r:id="rId8"/>
    <sheet name="Basketball" sheetId="22" r:id="rId9"/>
    <sheet name="BMX" sheetId="24" r:id="rId10"/>
    <sheet name="Diving" sheetId="56" r:id="rId11"/>
    <sheet name="Field Hockey" sheetId="49" r:id="rId12"/>
    <sheet name="Jr Lifeguards" sheetId="26" r:id="rId13"/>
    <sheet name="Judo" sheetId="27" r:id="rId14"/>
    <sheet name="Pickleball" sheetId="53" r:id="rId15"/>
    <sheet name="Powerlifting" sheetId="29" r:id="rId16"/>
    <sheet name="Rugby" sheetId="47" r:id="rId17"/>
    <sheet name="Skateboarding" sheetId="30" r:id="rId18"/>
    <sheet name="Soccer" sheetId="31" r:id="rId19"/>
    <sheet name="Softball" sheetId="32" r:id="rId20"/>
    <sheet name="Surfing" sheetId="33" r:id="rId21"/>
    <sheet name="Swimming" sheetId="34" r:id="rId22"/>
    <sheet name="Synchro Swim" sheetId="35" r:id="rId23"/>
    <sheet name="Table Tennis" sheetId="36" r:id="rId24"/>
    <sheet name="Track" sheetId="39" r:id="rId25"/>
    <sheet name="Water Polo" sheetId="40" r:id="rId26"/>
    <sheet name="Weightlifting" sheetId="42" r:id="rId27"/>
    <sheet name="Wrestling" sheetId="43" r:id="rId28"/>
    <sheet name="Sport Supply Form" sheetId="54" r:id="rId29"/>
  </sheets>
  <definedNames>
    <definedName name="_xlnm.Print_Area" localSheetId="0">'Main Supply List'!$A$1:$AK$27</definedName>
    <definedName name="_xlnm.Print_Area" localSheetId="27">Wrestling!$A$1:$G$40</definedName>
    <definedName name="_xlnm.Print_Titles" localSheetId="0">'Main Supply List'!$A:$A,'Main Supply List'!$1:$2</definedName>
  </definedNames>
  <calcPr calcId="152511"/>
</workbook>
</file>

<file path=xl/calcChain.xml><?xml version="1.0" encoding="utf-8"?>
<calcChain xmlns="http://schemas.openxmlformats.org/spreadsheetml/2006/main">
  <c r="A31" i="30" l="1"/>
  <c r="A41" i="39" l="1"/>
  <c r="A31" i="53" l="1"/>
  <c r="J11" i="15" l="1"/>
  <c r="B17" i="29" l="1"/>
  <c r="B14" i="29"/>
  <c r="B14" i="53"/>
  <c r="B18" i="53"/>
  <c r="B16" i="53"/>
  <c r="B17" i="53"/>
  <c r="K8" i="15" l="1"/>
  <c r="K7" i="15"/>
  <c r="I4" i="15"/>
  <c r="I3" i="15"/>
  <c r="B27" i="15"/>
  <c r="B26" i="15"/>
  <c r="E22" i="15"/>
  <c r="E21" i="15"/>
  <c r="E20" i="15"/>
  <c r="E19" i="15"/>
  <c r="E18" i="15"/>
  <c r="E17" i="15"/>
  <c r="E16" i="15"/>
  <c r="E15" i="15"/>
  <c r="E14" i="15"/>
  <c r="E13" i="15"/>
  <c r="E12" i="15"/>
  <c r="E11" i="15"/>
  <c r="E10" i="15"/>
  <c r="E9" i="15"/>
  <c r="E8" i="15"/>
  <c r="E7" i="15"/>
  <c r="E6" i="15"/>
  <c r="E5" i="15"/>
  <c r="E4" i="15"/>
  <c r="E3" i="15"/>
  <c r="D19" i="15"/>
  <c r="D9" i="15"/>
  <c r="D6" i="15"/>
  <c r="C9" i="15"/>
  <c r="C6" i="15"/>
  <c r="B9" i="15"/>
  <c r="B6" i="15"/>
  <c r="E23" i="15" l="1"/>
  <c r="H29" i="15" s="1"/>
  <c r="B14" i="56"/>
  <c r="B18" i="56"/>
  <c r="B16" i="56"/>
  <c r="B27" i="56" l="1"/>
  <c r="B26" i="56"/>
  <c r="B25" i="56"/>
  <c r="B24" i="56"/>
  <c r="B22" i="56"/>
  <c r="B21" i="56"/>
  <c r="B20" i="56"/>
  <c r="B19" i="56"/>
  <c r="B17" i="56"/>
  <c r="B15" i="56"/>
  <c r="B13" i="56"/>
  <c r="B12" i="56"/>
  <c r="B11" i="56"/>
  <c r="B10" i="56"/>
  <c r="B9" i="56"/>
  <c r="B7" i="56"/>
  <c r="B6" i="56"/>
  <c r="B5" i="56"/>
  <c r="B4" i="56"/>
  <c r="B3" i="56"/>
  <c r="B22" i="47" l="1"/>
  <c r="B20" i="47"/>
  <c r="A29" i="36" l="1"/>
  <c r="B17" i="36"/>
  <c r="B3" i="36"/>
  <c r="C21" i="15" l="1"/>
  <c r="B18" i="19" l="1"/>
  <c r="B17" i="43"/>
  <c r="B17" i="42"/>
  <c r="B17" i="40"/>
  <c r="B17" i="39"/>
  <c r="B18" i="36"/>
  <c r="B17" i="35"/>
  <c r="B17" i="34"/>
  <c r="B17" i="33"/>
  <c r="B17" i="32"/>
  <c r="B18" i="31"/>
  <c r="B17" i="30"/>
  <c r="B16" i="24" l="1"/>
  <c r="B18" i="47"/>
  <c r="B16" i="29"/>
  <c r="B17" i="27"/>
  <c r="B18" i="26"/>
  <c r="B17" i="49"/>
  <c r="B19" i="49"/>
  <c r="B18" i="24"/>
  <c r="B19" i="22"/>
  <c r="B18" i="22"/>
  <c r="B18" i="20"/>
  <c r="P27" i="5"/>
  <c r="O27" i="5"/>
  <c r="N27" i="5"/>
  <c r="A35" i="47" l="1"/>
  <c r="A34" i="47"/>
  <c r="A33" i="47"/>
  <c r="A32" i="47"/>
  <c r="A31" i="47"/>
  <c r="B17" i="19" l="1"/>
  <c r="B15" i="42" l="1"/>
  <c r="A33" i="43" l="1"/>
  <c r="B25" i="29"/>
  <c r="B24" i="29"/>
  <c r="B23" i="29"/>
  <c r="B6" i="29"/>
  <c r="B3" i="29"/>
  <c r="B5" i="29"/>
  <c r="B4" i="29"/>
  <c r="B12" i="29"/>
  <c r="B11" i="29"/>
  <c r="B10" i="29"/>
  <c r="B9" i="29"/>
  <c r="B8" i="29"/>
  <c r="B27" i="42" l="1"/>
  <c r="B43" i="39"/>
  <c r="B28" i="39"/>
  <c r="B27" i="35"/>
  <c r="B29" i="34"/>
  <c r="B27" i="34"/>
  <c r="B16" i="49"/>
  <c r="B14" i="49"/>
  <c r="B16" i="31"/>
  <c r="B30" i="30"/>
  <c r="B28" i="30"/>
  <c r="B29" i="47"/>
  <c r="B27" i="29"/>
  <c r="B28" i="20"/>
  <c r="B29" i="26"/>
  <c r="B28" i="27"/>
  <c r="B14" i="26"/>
  <c r="A31" i="20" l="1"/>
  <c r="A30" i="20"/>
  <c r="J8" i="15" l="1"/>
  <c r="H8" i="15"/>
  <c r="H7" i="15"/>
  <c r="I7" i="15"/>
  <c r="B28" i="15"/>
  <c r="E2" i="17" l="1"/>
  <c r="D4" i="15"/>
  <c r="D5" i="15"/>
  <c r="D7" i="15"/>
  <c r="D8" i="15"/>
  <c r="D10" i="15"/>
  <c r="D11" i="15"/>
  <c r="D12" i="15"/>
  <c r="D13" i="15"/>
  <c r="D14" i="15"/>
  <c r="D15" i="15"/>
  <c r="D16" i="15"/>
  <c r="D17" i="15"/>
  <c r="D18" i="15"/>
  <c r="D20" i="15"/>
  <c r="D21" i="15"/>
  <c r="D22" i="15"/>
  <c r="C4" i="15"/>
  <c r="C5" i="15"/>
  <c r="C7" i="15"/>
  <c r="C8" i="15"/>
  <c r="C10" i="15"/>
  <c r="C11" i="15"/>
  <c r="C12" i="15"/>
  <c r="C13" i="15"/>
  <c r="C14" i="15"/>
  <c r="C15" i="15"/>
  <c r="C16" i="15"/>
  <c r="C17" i="15"/>
  <c r="C18" i="15"/>
  <c r="C19" i="15"/>
  <c r="C20" i="15"/>
  <c r="C22" i="15"/>
  <c r="B4" i="15"/>
  <c r="B5" i="15"/>
  <c r="B7" i="15"/>
  <c r="B8" i="15"/>
  <c r="B10" i="15"/>
  <c r="B11" i="15"/>
  <c r="B12" i="15"/>
  <c r="B13" i="15"/>
  <c r="B14" i="15"/>
  <c r="B15" i="15"/>
  <c r="B16" i="15"/>
  <c r="B17" i="15"/>
  <c r="B18" i="15"/>
  <c r="B19" i="15"/>
  <c r="B20" i="15"/>
  <c r="B21" i="15"/>
  <c r="B22" i="15"/>
  <c r="A29" i="40"/>
  <c r="E6" i="17"/>
  <c r="E7" i="17"/>
  <c r="E8" i="17"/>
  <c r="E9" i="17"/>
  <c r="E10" i="17"/>
  <c r="E11" i="17"/>
  <c r="E12" i="17"/>
  <c r="E13" i="17"/>
  <c r="E14" i="17"/>
  <c r="E15" i="17"/>
  <c r="E16" i="17"/>
  <c r="E17" i="17"/>
  <c r="E18" i="17"/>
  <c r="E19" i="17"/>
  <c r="E20" i="17"/>
  <c r="E21" i="17"/>
  <c r="E22" i="17"/>
  <c r="E23" i="17"/>
  <c r="E24" i="17"/>
  <c r="E25" i="17"/>
  <c r="E26" i="17"/>
  <c r="C6" i="17"/>
  <c r="C7" i="17"/>
  <c r="C8" i="17"/>
  <c r="C9" i="17"/>
  <c r="C10" i="17"/>
  <c r="C11" i="17"/>
  <c r="C12" i="17"/>
  <c r="C13" i="17"/>
  <c r="C14" i="17"/>
  <c r="C15" i="17"/>
  <c r="C16" i="17"/>
  <c r="C17" i="17"/>
  <c r="C18" i="17"/>
  <c r="C19" i="17"/>
  <c r="C20" i="17"/>
  <c r="C21" i="17"/>
  <c r="C22" i="17"/>
  <c r="C23" i="17"/>
  <c r="C24" i="17"/>
  <c r="C25" i="17"/>
  <c r="C26" i="17"/>
  <c r="B6" i="17"/>
  <c r="B7" i="17"/>
  <c r="B8" i="17"/>
  <c r="B9" i="17"/>
  <c r="B10" i="17"/>
  <c r="B11" i="17"/>
  <c r="B12" i="17"/>
  <c r="B13" i="17"/>
  <c r="B14" i="17"/>
  <c r="B15" i="17"/>
  <c r="B16" i="17"/>
  <c r="B17" i="17"/>
  <c r="B18" i="17"/>
  <c r="B19" i="17"/>
  <c r="B20" i="17"/>
  <c r="B21" i="17"/>
  <c r="B22" i="17"/>
  <c r="B23" i="17"/>
  <c r="B24" i="17"/>
  <c r="B25" i="17"/>
  <c r="B26" i="17"/>
  <c r="C5" i="17"/>
  <c r="C27" i="17" l="1"/>
  <c r="E5" i="17"/>
  <c r="E27" i="17" s="1"/>
  <c r="D3" i="15" l="1"/>
  <c r="B3" i="31" l="1"/>
  <c r="A30" i="53" l="1"/>
  <c r="B16" i="33" l="1"/>
  <c r="B15" i="33"/>
  <c r="B14" i="33"/>
  <c r="B15" i="40"/>
  <c r="B15" i="34"/>
  <c r="B14" i="34"/>
  <c r="B16" i="34"/>
  <c r="B9" i="18" l="1"/>
  <c r="A42" i="39" l="1"/>
  <c r="A40" i="39"/>
  <c r="A31" i="31" l="1"/>
  <c r="A44" i="39"/>
  <c r="B10" i="22" l="1"/>
  <c r="B6" i="22"/>
  <c r="B5" i="22"/>
  <c r="B17" i="22"/>
  <c r="U27" i="5" l="1"/>
  <c r="B15" i="27" l="1"/>
  <c r="B10" i="27"/>
  <c r="B28" i="53" l="1"/>
  <c r="B27" i="53"/>
  <c r="B26" i="53"/>
  <c r="B25" i="53"/>
  <c r="B23" i="53"/>
  <c r="B22" i="53"/>
  <c r="B21" i="53"/>
  <c r="B20" i="53"/>
  <c r="B19" i="53"/>
  <c r="B15" i="53"/>
  <c r="B13" i="53"/>
  <c r="B12" i="53"/>
  <c r="B11" i="53"/>
  <c r="B10" i="53"/>
  <c r="B9" i="53"/>
  <c r="B7" i="53"/>
  <c r="B6" i="53"/>
  <c r="B5" i="53"/>
  <c r="B4" i="53"/>
  <c r="B3" i="53"/>
  <c r="T27" i="5" l="1"/>
  <c r="B10" i="19"/>
  <c r="B9" i="43"/>
  <c r="B9" i="42"/>
  <c r="B9" i="40"/>
  <c r="B9" i="39"/>
  <c r="B10" i="36"/>
  <c r="B9" i="35"/>
  <c r="B9" i="34"/>
  <c r="B9" i="33"/>
  <c r="B9" i="32"/>
  <c r="B10" i="31"/>
  <c r="B9" i="31"/>
  <c r="B9" i="30"/>
  <c r="B8" i="30"/>
  <c r="B10" i="47"/>
  <c r="B9" i="47"/>
  <c r="B16" i="43"/>
  <c r="B16" i="42"/>
  <c r="B16" i="40"/>
  <c r="B16" i="39"/>
  <c r="B16" i="35"/>
  <c r="B16" i="32"/>
  <c r="B17" i="31"/>
  <c r="B16" i="30"/>
  <c r="B17" i="47"/>
  <c r="B18" i="27"/>
  <c r="B17" i="26"/>
  <c r="B18" i="49"/>
  <c r="B17" i="24"/>
  <c r="B17" i="20"/>
  <c r="B9" i="26"/>
  <c r="B3" i="26"/>
  <c r="B9" i="24"/>
  <c r="B9" i="22"/>
  <c r="B3" i="22"/>
  <c r="B9" i="20"/>
  <c r="B3" i="20"/>
  <c r="B9" i="19"/>
  <c r="B3" i="19"/>
  <c r="B16" i="27"/>
  <c r="B9" i="27"/>
  <c r="B3" i="27"/>
  <c r="B28" i="49"/>
  <c r="B27" i="49"/>
  <c r="B26" i="49"/>
  <c r="B25" i="49"/>
  <c r="B23" i="49"/>
  <c r="B22" i="49"/>
  <c r="B21" i="49"/>
  <c r="B20" i="49"/>
  <c r="B15" i="49"/>
  <c r="B13" i="49"/>
  <c r="B12" i="49"/>
  <c r="B11" i="49"/>
  <c r="B10" i="49"/>
  <c r="B9" i="49"/>
  <c r="B7" i="49"/>
  <c r="B6" i="49"/>
  <c r="B5" i="49"/>
  <c r="B4" i="49"/>
  <c r="B3" i="49"/>
  <c r="B16" i="22"/>
  <c r="B16" i="20"/>
  <c r="B16" i="19"/>
  <c r="B3" i="15"/>
  <c r="R27" i="5"/>
  <c r="B6" i="18"/>
  <c r="AG27" i="5"/>
  <c r="H27" i="5"/>
  <c r="A28" i="40"/>
  <c r="A39" i="39"/>
  <c r="A38" i="39"/>
  <c r="A37" i="39"/>
  <c r="A36" i="39"/>
  <c r="A35" i="39"/>
  <c r="A34" i="39"/>
  <c r="A33" i="39"/>
  <c r="A31" i="27"/>
  <c r="A30" i="27"/>
  <c r="A34" i="22"/>
  <c r="A32" i="22"/>
  <c r="A33" i="22"/>
  <c r="A31" i="22"/>
  <c r="D22" i="17"/>
  <c r="D21" i="17"/>
  <c r="D19" i="17"/>
  <c r="D6" i="17"/>
  <c r="D5" i="17"/>
  <c r="B11" i="18"/>
  <c r="A30" i="42"/>
  <c r="A29" i="42"/>
  <c r="B19" i="24"/>
  <c r="B14" i="42"/>
  <c r="B14" i="24"/>
  <c r="B19" i="40"/>
  <c r="B14" i="40"/>
  <c r="B14" i="31"/>
  <c r="B12" i="30"/>
  <c r="B30" i="15"/>
  <c r="B5" i="35"/>
  <c r="B10" i="30"/>
  <c r="B28" i="47"/>
  <c r="B27" i="47"/>
  <c r="B26" i="47"/>
  <c r="B25" i="47"/>
  <c r="B23" i="47"/>
  <c r="B21" i="47"/>
  <c r="B19" i="47"/>
  <c r="B15" i="47"/>
  <c r="B14" i="47"/>
  <c r="B13" i="47"/>
  <c r="B12" i="47"/>
  <c r="B11" i="47"/>
  <c r="B7" i="47"/>
  <c r="B6" i="47"/>
  <c r="B5" i="47"/>
  <c r="B4" i="47"/>
  <c r="B3" i="47"/>
  <c r="B3" i="39"/>
  <c r="B4" i="39"/>
  <c r="B5" i="39"/>
  <c r="B6" i="39"/>
  <c r="B8" i="39"/>
  <c r="B10" i="39"/>
  <c r="B11" i="39"/>
  <c r="B12" i="39"/>
  <c r="B14" i="39"/>
  <c r="B15" i="39"/>
  <c r="B20" i="39"/>
  <c r="B22" i="39"/>
  <c r="B24" i="39"/>
  <c r="B25" i="39"/>
  <c r="B26" i="39"/>
  <c r="B27" i="39"/>
  <c r="A30" i="39"/>
  <c r="A31" i="39"/>
  <c r="A32" i="39"/>
  <c r="B20" i="43"/>
  <c r="B21" i="31"/>
  <c r="B20" i="30"/>
  <c r="B21" i="26"/>
  <c r="B21" i="22"/>
  <c r="Z27" i="5"/>
  <c r="B27" i="5"/>
  <c r="A34" i="27"/>
  <c r="B16" i="26"/>
  <c r="A30" i="31"/>
  <c r="A30" i="35"/>
  <c r="A29" i="34"/>
  <c r="B13" i="40"/>
  <c r="B29" i="22"/>
  <c r="B27" i="22"/>
  <c r="B26" i="22"/>
  <c r="B25" i="22"/>
  <c r="B20" i="22"/>
  <c r="B15" i="22"/>
  <c r="B13" i="22"/>
  <c r="B12" i="22"/>
  <c r="B7" i="22"/>
  <c r="B20" i="19"/>
  <c r="B4" i="18"/>
  <c r="B31" i="15"/>
  <c r="C3" i="15"/>
  <c r="B11" i="22"/>
  <c r="A33" i="27"/>
  <c r="B11" i="19"/>
  <c r="B12" i="19"/>
  <c r="B13" i="19"/>
  <c r="B3" i="17"/>
  <c r="B2" i="17"/>
  <c r="A32" i="43"/>
  <c r="A31" i="43"/>
  <c r="A30" i="43"/>
  <c r="A29" i="43"/>
  <c r="A29" i="35"/>
  <c r="A30" i="30"/>
  <c r="A32" i="27"/>
  <c r="A30" i="22"/>
  <c r="A29" i="19"/>
  <c r="B26" i="43"/>
  <c r="B25" i="43"/>
  <c r="B24" i="43"/>
  <c r="B25" i="42"/>
  <c r="B24" i="42"/>
  <c r="B23" i="42"/>
  <c r="B25" i="40"/>
  <c r="B24" i="40"/>
  <c r="B23" i="40"/>
  <c r="B26" i="36"/>
  <c r="B25" i="36"/>
  <c r="B24" i="36"/>
  <c r="B25" i="35"/>
  <c r="B24" i="35"/>
  <c r="B23" i="35"/>
  <c r="B25" i="34"/>
  <c r="B24" i="34"/>
  <c r="B23" i="34"/>
  <c r="B25" i="33"/>
  <c r="B24" i="33"/>
  <c r="B23" i="33"/>
  <c r="B25" i="32"/>
  <c r="B24" i="32"/>
  <c r="B23" i="32"/>
  <c r="B27" i="31"/>
  <c r="B26" i="31"/>
  <c r="B25" i="31"/>
  <c r="B26" i="30"/>
  <c r="B25" i="30"/>
  <c r="B24" i="30"/>
  <c r="B26" i="27"/>
  <c r="B25" i="27"/>
  <c r="B24" i="27"/>
  <c r="B27" i="26"/>
  <c r="B26" i="26"/>
  <c r="B25" i="26"/>
  <c r="B26" i="24"/>
  <c r="B25" i="24"/>
  <c r="B24" i="24"/>
  <c r="B26" i="20"/>
  <c r="B25" i="20"/>
  <c r="B24" i="20"/>
  <c r="B26" i="19"/>
  <c r="B25" i="19"/>
  <c r="B24" i="19"/>
  <c r="B8" i="42"/>
  <c r="B11" i="36"/>
  <c r="B9" i="36"/>
  <c r="B6" i="36"/>
  <c r="B20" i="35"/>
  <c r="B15" i="35"/>
  <c r="B6" i="35"/>
  <c r="B4" i="35"/>
  <c r="B20" i="33"/>
  <c r="B19" i="33"/>
  <c r="B11" i="27"/>
  <c r="B5" i="27"/>
  <c r="B22" i="22"/>
  <c r="B5" i="19"/>
  <c r="B3" i="24"/>
  <c r="F27" i="5"/>
  <c r="E27" i="5"/>
  <c r="D27" i="5"/>
  <c r="C27" i="5"/>
  <c r="M27" i="5"/>
  <c r="B29" i="15"/>
  <c r="B33" i="15" s="1"/>
  <c r="H30" i="15" s="1"/>
  <c r="S27" i="5"/>
  <c r="B27" i="43"/>
  <c r="B22" i="43"/>
  <c r="B21" i="43"/>
  <c r="B19" i="43"/>
  <c r="B18" i="43"/>
  <c r="B15" i="43"/>
  <c r="B14" i="43"/>
  <c r="B13" i="43"/>
  <c r="B12" i="43"/>
  <c r="B11" i="43"/>
  <c r="B10" i="43"/>
  <c r="B8" i="43"/>
  <c r="B6" i="43"/>
  <c r="B5" i="43"/>
  <c r="B4" i="43"/>
  <c r="B3" i="43"/>
  <c r="B26" i="42"/>
  <c r="B21" i="42"/>
  <c r="B20" i="42"/>
  <c r="B19" i="42"/>
  <c r="B18" i="42"/>
  <c r="B13" i="42"/>
  <c r="B12" i="42"/>
  <c r="B11" i="42"/>
  <c r="B10" i="42"/>
  <c r="B6" i="42"/>
  <c r="B5" i="42"/>
  <c r="B4" i="42"/>
  <c r="B3" i="42"/>
  <c r="B26" i="40"/>
  <c r="B21" i="40"/>
  <c r="B20" i="40"/>
  <c r="B18" i="40"/>
  <c r="B12" i="40"/>
  <c r="B11" i="40"/>
  <c r="B10" i="40"/>
  <c r="B8" i="40"/>
  <c r="B6" i="40"/>
  <c r="B5" i="40"/>
  <c r="B4" i="40"/>
  <c r="B3" i="40"/>
  <c r="B27" i="36"/>
  <c r="B22" i="36"/>
  <c r="B21" i="36"/>
  <c r="B20" i="36"/>
  <c r="B19" i="36"/>
  <c r="B16" i="36"/>
  <c r="B15" i="36"/>
  <c r="B14" i="36"/>
  <c r="B13" i="36"/>
  <c r="B12" i="36"/>
  <c r="B7" i="36"/>
  <c r="B5" i="36"/>
  <c r="B4" i="36"/>
  <c r="B26" i="35"/>
  <c r="B21" i="35"/>
  <c r="B19" i="35"/>
  <c r="B18" i="35"/>
  <c r="B14" i="35"/>
  <c r="B13" i="35"/>
  <c r="B12" i="35"/>
  <c r="B11" i="35"/>
  <c r="B10" i="35"/>
  <c r="B8" i="35"/>
  <c r="B3" i="35"/>
  <c r="B26" i="34"/>
  <c r="B21" i="34"/>
  <c r="B20" i="34"/>
  <c r="B19" i="34"/>
  <c r="B18" i="34"/>
  <c r="B13" i="34"/>
  <c r="B12" i="34"/>
  <c r="B11" i="34"/>
  <c r="B10" i="34"/>
  <c r="B8" i="34"/>
  <c r="B6" i="34"/>
  <c r="B5" i="34"/>
  <c r="B4" i="34"/>
  <c r="B3" i="34"/>
  <c r="B26" i="33"/>
  <c r="B21" i="33"/>
  <c r="B18" i="33"/>
  <c r="B13" i="33"/>
  <c r="B12" i="33"/>
  <c r="B11" i="33"/>
  <c r="B10" i="33"/>
  <c r="B8" i="33"/>
  <c r="B6" i="33"/>
  <c r="B5" i="33"/>
  <c r="B4" i="33"/>
  <c r="B3" i="33"/>
  <c r="B26" i="32"/>
  <c r="B21" i="32"/>
  <c r="B20" i="32"/>
  <c r="B19" i="32"/>
  <c r="B18" i="32"/>
  <c r="B15" i="32"/>
  <c r="B14" i="32"/>
  <c r="B13" i="32"/>
  <c r="B12" i="32"/>
  <c r="B11" i="32"/>
  <c r="B10" i="32"/>
  <c r="B8" i="32"/>
  <c r="B6" i="32"/>
  <c r="B5" i="32"/>
  <c r="B4" i="32"/>
  <c r="B3" i="32"/>
  <c r="B28" i="31"/>
  <c r="B23" i="31"/>
  <c r="B22" i="31"/>
  <c r="B20" i="31"/>
  <c r="B19" i="31"/>
  <c r="B15" i="31"/>
  <c r="B13" i="31"/>
  <c r="B12" i="31"/>
  <c r="B11" i="31"/>
  <c r="B7" i="31"/>
  <c r="B6" i="31"/>
  <c r="B5" i="31"/>
  <c r="B4" i="31"/>
  <c r="B27" i="30"/>
  <c r="B22" i="30"/>
  <c r="B21" i="30"/>
  <c r="B19" i="30"/>
  <c r="B18" i="30"/>
  <c r="B15" i="30"/>
  <c r="B14" i="30"/>
  <c r="B13" i="30"/>
  <c r="B11" i="30"/>
  <c r="B6" i="30"/>
  <c r="B5" i="30"/>
  <c r="B4" i="30"/>
  <c r="B3" i="30"/>
  <c r="B26" i="29"/>
  <c r="B21" i="29"/>
  <c r="B20" i="29"/>
  <c r="B19" i="29"/>
  <c r="B18" i="29"/>
  <c r="B15" i="29"/>
  <c r="B13" i="29"/>
  <c r="B27" i="27"/>
  <c r="B22" i="27"/>
  <c r="B21" i="27"/>
  <c r="B20" i="27"/>
  <c r="B19" i="27"/>
  <c r="B14" i="27"/>
  <c r="B13" i="27"/>
  <c r="B12" i="27"/>
  <c r="B7" i="27"/>
  <c r="B6" i="27"/>
  <c r="B4" i="27"/>
  <c r="B28" i="26"/>
  <c r="B23" i="26"/>
  <c r="B22" i="26"/>
  <c r="B20" i="26"/>
  <c r="B19" i="26"/>
  <c r="B15" i="26"/>
  <c r="B13" i="26"/>
  <c r="B12" i="26"/>
  <c r="B11" i="26"/>
  <c r="B10" i="26"/>
  <c r="B7" i="26"/>
  <c r="B6" i="26"/>
  <c r="B5" i="26"/>
  <c r="B4" i="26"/>
  <c r="B27" i="24"/>
  <c r="B22" i="24"/>
  <c r="B21" i="24"/>
  <c r="B20" i="24"/>
  <c r="B15" i="24"/>
  <c r="B13" i="24"/>
  <c r="B12" i="24"/>
  <c r="B11" i="24"/>
  <c r="B10" i="24"/>
  <c r="B7" i="24"/>
  <c r="B6" i="24"/>
  <c r="B5" i="24"/>
  <c r="B4" i="24"/>
  <c r="B28" i="22"/>
  <c r="B23" i="22"/>
  <c r="B14" i="22"/>
  <c r="B4" i="22"/>
  <c r="B27" i="20"/>
  <c r="B22" i="20"/>
  <c r="B21" i="20"/>
  <c r="B20" i="20"/>
  <c r="B19" i="20"/>
  <c r="B15" i="20"/>
  <c r="B14" i="20"/>
  <c r="B13" i="20"/>
  <c r="B12" i="20"/>
  <c r="B11" i="20"/>
  <c r="B10" i="20"/>
  <c r="B7" i="20"/>
  <c r="B6" i="20"/>
  <c r="B5" i="20"/>
  <c r="B4" i="20"/>
  <c r="B27" i="19"/>
  <c r="B22" i="19"/>
  <c r="B21" i="19"/>
  <c r="B19" i="19"/>
  <c r="B15" i="19"/>
  <c r="B14" i="19"/>
  <c r="B7" i="19"/>
  <c r="B6" i="19"/>
  <c r="B4" i="19"/>
  <c r="K27" i="5"/>
  <c r="J27" i="5"/>
  <c r="I27" i="5"/>
  <c r="G27" i="5"/>
  <c r="B22" i="18"/>
  <c r="B21" i="18"/>
  <c r="B20" i="18"/>
  <c r="B19" i="18"/>
  <c r="B18" i="18"/>
  <c r="B17" i="18"/>
  <c r="B16" i="18"/>
  <c r="B15" i="18"/>
  <c r="B14" i="18"/>
  <c r="B13" i="18"/>
  <c r="B12" i="18"/>
  <c r="B10" i="18"/>
  <c r="B8" i="18"/>
  <c r="B7" i="18"/>
  <c r="B5" i="18"/>
  <c r="B3" i="18"/>
  <c r="B2" i="18"/>
  <c r="B5" i="17"/>
  <c r="V27" i="5"/>
  <c r="Q27" i="5"/>
  <c r="L27" i="5"/>
  <c r="W27" i="5"/>
  <c r="X27" i="5"/>
  <c r="Y27" i="5"/>
  <c r="AD27" i="5"/>
  <c r="AF27" i="5"/>
  <c r="H29" i="5" l="1"/>
  <c r="D27" i="17"/>
  <c r="B23" i="18"/>
  <c r="B27" i="17"/>
  <c r="D23" i="15"/>
  <c r="H31" i="15" s="1"/>
  <c r="B23" i="15"/>
  <c r="H28" i="15" s="1"/>
  <c r="C23" i="15"/>
  <c r="H27" i="15" s="1"/>
</calcChain>
</file>

<file path=xl/sharedStrings.xml><?xml version="1.0" encoding="utf-8"?>
<sst xmlns="http://schemas.openxmlformats.org/spreadsheetml/2006/main" count="1138" uniqueCount="280">
  <si>
    <t>SPORT</t>
  </si>
  <si>
    <t>ARCHERY</t>
  </si>
  <si>
    <t>BADMINTON</t>
  </si>
  <si>
    <t>SOCCER</t>
  </si>
  <si>
    <t>SOFTBALL</t>
  </si>
  <si>
    <t>SWIMMING</t>
  </si>
  <si>
    <t>SYNCHRO</t>
  </si>
  <si>
    <t>WATER POLO</t>
  </si>
  <si>
    <t>WEIGHTLIFTING</t>
  </si>
  <si>
    <t>WRESTLING</t>
  </si>
  <si>
    <t>TOTALS</t>
  </si>
  <si>
    <t>M</t>
  </si>
  <si>
    <t>L</t>
  </si>
  <si>
    <t>XL</t>
  </si>
  <si>
    <t>XXL</t>
  </si>
  <si>
    <t>SURFING</t>
  </si>
  <si>
    <t>JR. LIFEGUARDS</t>
  </si>
  <si>
    <t>TABLE TENNIS</t>
  </si>
  <si>
    <t>TRACK &amp; FIELD</t>
  </si>
  <si>
    <t>OPENING CEREMONIES</t>
  </si>
  <si>
    <t>BASEBALL</t>
  </si>
  <si>
    <t>Medical</t>
  </si>
  <si>
    <t>Y</t>
  </si>
  <si>
    <t>N</t>
  </si>
  <si>
    <t>Total</t>
  </si>
  <si>
    <t>SKATEBOARDING</t>
  </si>
  <si>
    <t>SYNCHRO SWIM</t>
  </si>
  <si>
    <t>Softball</t>
  </si>
  <si>
    <t>Water Polo</t>
  </si>
  <si>
    <t>Wrestling</t>
  </si>
  <si>
    <t>Skateboarding</t>
  </si>
  <si>
    <t>Soccer</t>
  </si>
  <si>
    <t>JUDO</t>
  </si>
  <si>
    <t>CHECK-IN</t>
  </si>
  <si>
    <t>Event Office Supplies</t>
  </si>
  <si>
    <t>Box of pencils</t>
  </si>
  <si>
    <t>Swimming</t>
  </si>
  <si>
    <t>Blow-ups of schedules for each division</t>
  </si>
  <si>
    <t xml:space="preserve">WRESTLING </t>
  </si>
  <si>
    <t>Archery</t>
  </si>
  <si>
    <t>Synchro</t>
  </si>
  <si>
    <t>Tents</t>
  </si>
  <si>
    <t>Award Stands</t>
  </si>
  <si>
    <t>BMX</t>
  </si>
  <si>
    <t>Reuse tents</t>
  </si>
  <si>
    <t>POWERLIFTING</t>
  </si>
  <si>
    <t>Lunch</t>
  </si>
  <si>
    <t>Cups</t>
  </si>
  <si>
    <t>STAFF Shirts</t>
  </si>
  <si>
    <t>Extra Supplies</t>
  </si>
  <si>
    <t>Weightlifting</t>
  </si>
  <si>
    <t>STAFF SHIRTS</t>
  </si>
  <si>
    <t>VOLUNTEER SHIRTS</t>
  </si>
  <si>
    <t>TENTS</t>
  </si>
  <si>
    <t>VERTICAL BANNERS</t>
  </si>
  <si>
    <t>HORIZONTAL BANNERS</t>
  </si>
  <si>
    <t>WATER</t>
  </si>
  <si>
    <t>COOLERS</t>
  </si>
  <si>
    <t>CUP SLEEVES</t>
  </si>
  <si>
    <t>MEDICAL</t>
  </si>
  <si>
    <t>MEDALS</t>
  </si>
  <si>
    <t>GOLD</t>
  </si>
  <si>
    <t>SILVER</t>
  </si>
  <si>
    <t>BRONZE</t>
  </si>
  <si>
    <t>EXTRA SUPPLIES</t>
  </si>
  <si>
    <t>JR LIFEGUARDS</t>
  </si>
  <si>
    <t>RESULTS CONTACT</t>
  </si>
  <si>
    <t>Fax</t>
  </si>
  <si>
    <t>Email</t>
  </si>
  <si>
    <t>Phone</t>
  </si>
  <si>
    <t>Approved:_____________________________</t>
  </si>
  <si>
    <t>S</t>
  </si>
  <si>
    <t>award stand</t>
  </si>
  <si>
    <t>2 reams of paper</t>
  </si>
  <si>
    <t>yes</t>
  </si>
  <si>
    <t>BASKETBALL - (each gym)</t>
  </si>
  <si>
    <t>Judo</t>
  </si>
  <si>
    <t>Track</t>
  </si>
  <si>
    <t>Banners</t>
  </si>
  <si>
    <t>Friday</t>
  </si>
  <si>
    <t>TENTS @ MEETING</t>
  </si>
  <si>
    <t>1 box</t>
  </si>
  <si>
    <t>results binders -- 6 ( 2 - 4" and 4 - 3")</t>
  </si>
  <si>
    <t>Gold Medal</t>
  </si>
  <si>
    <t>Silver medal</t>
  </si>
  <si>
    <t>Bronze medal</t>
  </si>
  <si>
    <t>1 ream of paper</t>
  </si>
  <si>
    <t>Cash boxes &amp; wristbands</t>
  </si>
  <si>
    <t>Badminton</t>
  </si>
  <si>
    <t>MEDALS (total)</t>
  </si>
  <si>
    <t xml:space="preserve">BASKETBALL </t>
  </si>
  <si>
    <t>BASKETBALL</t>
  </si>
  <si>
    <t>Surfing</t>
  </si>
  <si>
    <t>Vert. Banner</t>
  </si>
  <si>
    <t>Basketball</t>
  </si>
  <si>
    <t>Thursday</t>
  </si>
  <si>
    <t>Table Tennis</t>
  </si>
  <si>
    <t>Check-In - vertical</t>
  </si>
  <si>
    <t>Jr Lifeguards-horizontal</t>
  </si>
  <si>
    <t>20 9x12 envelopes</t>
  </si>
  <si>
    <t>ICE CHESTS</t>
  </si>
  <si>
    <t>RUGBY</t>
  </si>
  <si>
    <t>RESULTS</t>
  </si>
  <si>
    <t>Powerlifting</t>
  </si>
  <si>
    <t>Rugby</t>
  </si>
  <si>
    <t>CSG BANNERS @ MEETING</t>
  </si>
  <si>
    <t>TOTAL</t>
  </si>
  <si>
    <t>2 from OC</t>
  </si>
  <si>
    <t>Saturday</t>
  </si>
  <si>
    <t>From OC to Track</t>
  </si>
  <si>
    <t>Everything delivered to site</t>
  </si>
  <si>
    <t>Vert</t>
  </si>
  <si>
    <t>Horiz.</t>
  </si>
  <si>
    <t>4 medium sharpies</t>
  </si>
  <si>
    <t>EXTRA SUPPLIES-Each gym</t>
  </si>
  <si>
    <t>FIELD HOCKEY</t>
  </si>
  <si>
    <t>Field Hockey</t>
  </si>
  <si>
    <t>Horz Bannr</t>
  </si>
  <si>
    <t>Approved:____________________________</t>
  </si>
  <si>
    <t>Mikasa Soccerballs</t>
  </si>
  <si>
    <t>Mikasa Water Polo Balls</t>
  </si>
  <si>
    <t>TABLECLOTH</t>
  </si>
  <si>
    <t>TableC</t>
  </si>
  <si>
    <t xml:space="preserve">S </t>
  </si>
  <si>
    <t>Approved:___________________________</t>
  </si>
  <si>
    <t>Reuse Horiz</t>
  </si>
  <si>
    <t>Reuse Vert</t>
  </si>
  <si>
    <t>Plywood to post results</t>
  </si>
  <si>
    <t>PICKLEBALL</t>
  </si>
  <si>
    <t>Pickleball</t>
  </si>
  <si>
    <t>Horizontal</t>
  </si>
  <si>
    <t>Vertical</t>
  </si>
  <si>
    <t>Phone - 503-341-9931</t>
  </si>
  <si>
    <t>Phone - 858-568-5466 (Charlie)</t>
  </si>
  <si>
    <t>Reuse cloth</t>
  </si>
  <si>
    <t>4 reams of paper</t>
  </si>
  <si>
    <t>Hip numbers - 5 rolls 1-9, 1 role 10-18</t>
  </si>
  <si>
    <t>Starter shells - 4 boxes</t>
  </si>
  <si>
    <t>14 radios</t>
  </si>
  <si>
    <t>3 rolls caution tape</t>
  </si>
  <si>
    <t>1 pack pens, 10 clipboards</t>
  </si>
  <si>
    <t>sheet protectors  1 box of 500</t>
  </si>
  <si>
    <t>6 cases of water bottles</t>
  </si>
  <si>
    <t>ATHLETE OF THE YEAR</t>
  </si>
  <si>
    <t>entry wristbands</t>
  </si>
  <si>
    <t>SD Track supply box (cones,flags,white lining)</t>
  </si>
  <si>
    <t>Adkins equipment bin (discuss,mini jav, shot)</t>
  </si>
  <si>
    <t>20 1.5 inch binders</t>
  </si>
  <si>
    <t>Ribbons 4th-8th (300 ea.)</t>
  </si>
  <si>
    <t>Email - jpeevy@sdcoe.net</t>
  </si>
  <si>
    <t>Phone - 619-818-3043</t>
  </si>
  <si>
    <t>Jenee</t>
  </si>
  <si>
    <t>Gatorade Coolers</t>
  </si>
  <si>
    <t>Medical Ice Chest</t>
  </si>
  <si>
    <t>8 Rolls Mat Tape</t>
  </si>
  <si>
    <t>Wednesday</t>
  </si>
  <si>
    <t>BANNERS</t>
  </si>
  <si>
    <t>Water Coolers</t>
  </si>
  <si>
    <t>Ice Chests</t>
  </si>
  <si>
    <t>Table-cloth</t>
  </si>
  <si>
    <t>AOY</t>
  </si>
  <si>
    <t>OTHER</t>
  </si>
  <si>
    <t>Gatorade Cases</t>
  </si>
  <si>
    <t>EVENT ENHANCEMENTS</t>
  </si>
  <si>
    <t>Before requesting Tents, Banners &amp; Tablecloths, make sure you can properly transport and/or display these at your event venue</t>
  </si>
  <si>
    <t xml:space="preserve">Small - </t>
  </si>
  <si>
    <t xml:space="preserve">Medium - </t>
  </si>
  <si>
    <t xml:space="preserve">Large - </t>
  </si>
  <si>
    <t xml:space="preserve">2XL - </t>
  </si>
  <si>
    <t>SHIRTS</t>
  </si>
  <si>
    <t xml:space="preserve">XL - </t>
  </si>
  <si>
    <t>SPORT:_________________________</t>
  </si>
  <si>
    <t>Staff Shirts are for key staff only- additional staff/help should wear volunteer shirts</t>
  </si>
  <si>
    <t>AWARDS</t>
  </si>
  <si>
    <t xml:space="preserve">MEDALS </t>
  </si>
  <si>
    <t># Needed</t>
  </si>
  <si>
    <t>Please fill out the following Sport Supply Form so that the CSG Staff knows exactly what you will need to run a successful event in 2016. Please read each category carefully and know what you are committing to by asking for each item. You can write the # of items desired for most line items, and YES or NO for others.</t>
  </si>
  <si>
    <t>GATORADE/WATER/ICE</t>
  </si>
  <si>
    <t xml:space="preserve">^ If Yes, speak with Joe regarding specifics. </t>
  </si>
  <si>
    <t>^If Yes, please understand that you will be given 1 or more coolers based on your event size.</t>
  </si>
  <si>
    <t>Supply List Instructions</t>
  </si>
  <si>
    <t>1.) Only input data on the Main Supply List page. Inputting information on any other page will create confusion and incorrect information.</t>
  </si>
  <si>
    <t xml:space="preserve">4.) Gatorade, Coolers &amp; AOY should not be assigned without approval from Sport Director to ensure items will be properly used. </t>
  </si>
  <si>
    <t>Supply Box w/ pens, pencils, highlighters, sharpies</t>
  </si>
  <si>
    <t>Supply Bins - Pens, Paperclips, Sharpies, Highlighters, Stamps</t>
  </si>
  <si>
    <t>3.) Tents/Banners/Table Cloths will be determined by Sandi - could differ from requested #s from Directors</t>
  </si>
  <si>
    <t xml:space="preserve">5.) All Sport Directors should fill out a Sport Supply Form in March. Numbers from this form will be inputted into Main Supply List. Directors will then Approve their supply lists at June Meeting. Changes can be made but must go through Sandi. </t>
  </si>
  <si>
    <t>Approved:_________________________</t>
  </si>
  <si>
    <t xml:space="preserve">2.) Only Sandi is authorized to make changes to the supply list. Send any changes to Sandi. </t>
  </si>
  <si>
    <r>
      <t xml:space="preserve">TENTS </t>
    </r>
    <r>
      <rPr>
        <sz val="12"/>
        <rFont val="Arial"/>
        <family val="2"/>
      </rPr>
      <t xml:space="preserve">(outdoor events only &amp; limited # available) - </t>
    </r>
  </si>
  <si>
    <r>
      <t xml:space="preserve">VERTICAL BANNERS </t>
    </r>
    <r>
      <rPr>
        <sz val="12"/>
        <rFont val="Arial"/>
        <family val="2"/>
      </rPr>
      <t xml:space="preserve">(indoor events only / max. 1 per venue) - </t>
    </r>
  </si>
  <si>
    <r>
      <t xml:space="preserve">HORIZONTAL BANNERS </t>
    </r>
    <r>
      <rPr>
        <sz val="12"/>
        <rFont val="Arial"/>
        <family val="2"/>
      </rPr>
      <t xml:space="preserve">(max. 1 per venue) - </t>
    </r>
  </si>
  <si>
    <r>
      <t xml:space="preserve">TABLECLOTH </t>
    </r>
    <r>
      <rPr>
        <sz val="12"/>
        <rFont val="Arial"/>
        <family val="2"/>
      </rPr>
      <t xml:space="preserve">(for check-in table) - </t>
    </r>
  </si>
  <si>
    <r>
      <t xml:space="preserve">SPONSOR BANNERS </t>
    </r>
    <r>
      <rPr>
        <sz val="12"/>
        <rFont val="Arial"/>
        <family val="2"/>
      </rPr>
      <t xml:space="preserve">(will you hang CSG sponsor banners?) - </t>
    </r>
  </si>
  <si>
    <r>
      <t xml:space="preserve">Would you like to participate in the Athlete of the Year Program? </t>
    </r>
    <r>
      <rPr>
        <sz val="12"/>
        <rFont val="Arial"/>
        <family val="2"/>
      </rPr>
      <t xml:space="preserve">- </t>
    </r>
  </si>
  <si>
    <r>
      <t xml:space="preserve">^ If Yes, 1 or 2 plaques? </t>
    </r>
    <r>
      <rPr>
        <sz val="12"/>
        <rFont val="Arial"/>
        <family val="2"/>
      </rPr>
      <t xml:space="preserve">(if 2, you will award 1 male &amp; 1 female) - </t>
    </r>
  </si>
  <si>
    <r>
      <t xml:space="preserve">Would you like to award Championship Banners? </t>
    </r>
    <r>
      <rPr>
        <sz val="12"/>
        <rFont val="Arial"/>
        <family val="2"/>
      </rPr>
      <t xml:space="preserve">(Team Events Only) - </t>
    </r>
  </si>
  <si>
    <r>
      <t>Are you willing to distribute GATORADE at your event?</t>
    </r>
    <r>
      <rPr>
        <sz val="12"/>
        <rFont val="Arial"/>
        <family val="2"/>
      </rPr>
      <t xml:space="preserve"> - </t>
    </r>
  </si>
  <si>
    <r>
      <t xml:space="preserve">COOLERS for Water </t>
    </r>
    <r>
      <rPr>
        <sz val="12"/>
        <rFont val="Arial"/>
        <family val="2"/>
      </rPr>
      <t xml:space="preserve">(if you would like to have water option for athletes) - </t>
    </r>
  </si>
  <si>
    <r>
      <t xml:space="preserve">ICE CHEST for Medical Ice </t>
    </r>
    <r>
      <rPr>
        <sz val="12"/>
        <rFont val="Arial"/>
        <family val="2"/>
      </rPr>
      <t xml:space="preserve">(for you to provide) - </t>
    </r>
  </si>
  <si>
    <r>
      <t xml:space="preserve">CUPS </t>
    </r>
    <r>
      <rPr>
        <sz val="12"/>
        <rFont val="Arial"/>
        <family val="2"/>
      </rPr>
      <t xml:space="preserve">(boxes (20 sleeves per box) - </t>
    </r>
  </si>
  <si>
    <r>
      <t xml:space="preserve">EXTRA SUPPLIES </t>
    </r>
    <r>
      <rPr>
        <sz val="12"/>
        <rFont val="Arial"/>
        <family val="2"/>
      </rPr>
      <t>(List all additional items needed)</t>
    </r>
  </si>
  <si>
    <t>10 tables &amp; chairs - soccer group at Vista</t>
  </si>
  <si>
    <t>Mikasa Rugby balls</t>
  </si>
  <si>
    <t>8-10 radios - all same band</t>
  </si>
  <si>
    <t>Tourney Machine directions</t>
  </si>
  <si>
    <t>We need</t>
  </si>
  <si>
    <t>Tablecloths</t>
  </si>
  <si>
    <t>Scorebooks for each court</t>
  </si>
  <si>
    <t>LUNCH - Volunteers</t>
  </si>
  <si>
    <t>Gator Coolers</t>
  </si>
  <si>
    <t>LUNCH - VOLUNTEERS</t>
  </si>
  <si>
    <t xml:space="preserve">Email </t>
  </si>
  <si>
    <t>Clipboards - 16</t>
  </si>
  <si>
    <t>HP 0128 Printer cartridge</t>
  </si>
  <si>
    <t>22 Referee Neon shirts(CSG logo &amp; Referee on back)</t>
  </si>
  <si>
    <t>CSG FLAGS</t>
  </si>
  <si>
    <t>Flags</t>
  </si>
  <si>
    <t>Reuse Flags</t>
  </si>
  <si>
    <t>Stand</t>
  </si>
  <si>
    <t>CSG FLAGS &amp; STANDS</t>
  </si>
  <si>
    <t>(Stand= 2 bars &amp; pole screw)</t>
  </si>
  <si>
    <t>CSG FLAG &amp; STAND</t>
  </si>
  <si>
    <t>4 Scorebooks - Bruce is providing</t>
  </si>
  <si>
    <t>Flag</t>
  </si>
  <si>
    <t>with stand</t>
  </si>
  <si>
    <t>Volunteer</t>
  </si>
  <si>
    <t>CSG Flags</t>
  </si>
  <si>
    <t>Balls - Earl is getting</t>
  </si>
  <si>
    <t>pick up at OC</t>
  </si>
  <si>
    <t>4 boxes</t>
  </si>
  <si>
    <t>From LIF to OC+1 tent</t>
  </si>
  <si>
    <t>plus 5 from OC</t>
  </si>
  <si>
    <t>CUP boxes</t>
  </si>
  <si>
    <t>Online</t>
  </si>
  <si>
    <t>VOLUNTEER Shirts</t>
  </si>
  <si>
    <t>WATER/COOLERS</t>
  </si>
  <si>
    <t>Water (cases)</t>
  </si>
  <si>
    <t>DIVING</t>
  </si>
  <si>
    <t xml:space="preserve">  N</t>
  </si>
  <si>
    <t xml:space="preserve">Mikasa Basketballs + 2 adult </t>
  </si>
  <si>
    <t>24' truck for mats and equipment (Vista)</t>
  </si>
  <si>
    <t>ice chest &amp; blood spray for medical+ ice</t>
  </si>
  <si>
    <t xml:space="preserve">WATER </t>
  </si>
  <si>
    <t xml:space="preserve">award stand </t>
  </si>
  <si>
    <t>Diving</t>
  </si>
  <si>
    <t>WRE</t>
  </si>
  <si>
    <t>SWI</t>
  </si>
  <si>
    <t>WEI</t>
  </si>
  <si>
    <t>OC</t>
  </si>
  <si>
    <t>D&amp;B</t>
  </si>
  <si>
    <t>??</t>
  </si>
  <si>
    <t>From Check-In to WRE</t>
  </si>
  <si>
    <t>Inventory as of May 2017</t>
  </si>
  <si>
    <t>12</t>
  </si>
  <si>
    <t>3 rolls red, 2 rolls clear, 1 roll of blue 2" painters tape</t>
  </si>
  <si>
    <t>180 Yellow ONIX balls - Ron getting donated</t>
  </si>
  <si>
    <t>WATER cases</t>
  </si>
  <si>
    <t>CUPS (sleeves)</t>
  </si>
  <si>
    <t>CUP (sleeves)</t>
  </si>
  <si>
    <t xml:space="preserve">CUP (sleeves) </t>
  </si>
  <si>
    <t xml:space="preserve">1 team champoinship banner </t>
  </si>
  <si>
    <t>from D&amp;B</t>
  </si>
  <si>
    <t>1 Box</t>
  </si>
  <si>
    <t>4 Boxes</t>
  </si>
  <si>
    <t>Email - kchia@esdf.org</t>
  </si>
  <si>
    <t>Phone - 858-859-1440</t>
  </si>
  <si>
    <t>STAFF</t>
  </si>
  <si>
    <t>CSG Sound system</t>
  </si>
  <si>
    <t>Yonex Shuttlecocks 100</t>
  </si>
  <si>
    <t>2 boxes</t>
  </si>
  <si>
    <t>2 Boxes</t>
  </si>
  <si>
    <t>MEDALS &amp; Ribbons</t>
  </si>
  <si>
    <t>8 boxes</t>
  </si>
  <si>
    <t>5 boxes</t>
  </si>
  <si>
    <t>6 Boxes</t>
  </si>
  <si>
    <t>50 blank Indiviual entry forms/waiver on back</t>
  </si>
  <si>
    <t>100 Judo registration forms backed with waivers</t>
  </si>
  <si>
    <t xml:space="preserve">Fax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</si>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</sst>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8"/>
      <name val="Arial"/>
      <family val="2"/>
    </font>
    <font>
      <u/>
      <sz val="10"/>
      <color theme="10"/>
      <name val="Arial"/>
      <family val="2"/>
    </font>
    <font>
      <i/>
      <sz val="10"/>
      <name val="Arial"/>
      <family val="2"/>
    </font>
    <font>
      <b/>
      <sz val="10"/>
      <name val="Arial"/>
      <family val="2"/>
    </font>
    <font>
      <sz val="10"/>
      <name val="Arial"/>
      <family val="2"/>
    </font>
    <font>
      <sz val="12"/>
      <name val="Arial"/>
      <family val="2"/>
    </font>
    <font>
      <b/>
      <sz val="12"/>
      <name val="Arial"/>
      <family val="2"/>
    </font>
    <font>
      <b/>
      <sz val="11"/>
      <name val="Arial"/>
      <family val="2"/>
    </font>
    <font>
      <sz val="11"/>
      <name val="Arial"/>
      <family val="2"/>
    </font>
    <font>
      <b/>
      <sz val="14"/>
      <name val="Arial"/>
      <family val="2"/>
    </font>
    <font>
      <sz val="14"/>
      <name val="Arial"/>
      <family val="2"/>
    </font>
    <font>
      <b/>
      <sz val="16"/>
      <name val="Arial"/>
      <family val="2"/>
    </font>
    <font>
      <i/>
      <sz val="12"/>
      <name val="Arial"/>
      <family val="2"/>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double">
        <color indexed="64"/>
      </bottom>
      <diagonal/>
    </border>
    <border>
      <left/>
      <right/>
      <top/>
      <bottom style="double">
        <color indexed="64"/>
      </bottom>
      <diagonal/>
    </border>
    <border>
      <left/>
      <right style="medium">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s>
  <cellStyleXfs count="2">
    <xf numFmtId="0" fontId="0" fillId="0" borderId="0"/>
    <xf numFmtId="0" fontId="2" fillId="0" borderId="0" applyNumberFormat="0" applyFill="0" applyBorder="0" applyAlignment="0" applyProtection="0"/>
  </cellStyleXfs>
  <cellXfs count="196">
    <xf numFmtId="0" fontId="0" fillId="0" borderId="0" xfId="0"/>
    <xf numFmtId="0" fontId="4" fillId="0" borderId="0" xfId="0" applyFont="1" applyAlignment="1">
      <alignment horizontal="right"/>
    </xf>
    <xf numFmtId="0" fontId="5" fillId="0" borderId="0" xfId="0" applyFont="1"/>
    <xf numFmtId="0" fontId="5" fillId="0" borderId="0" xfId="0" applyFont="1" applyAlignment="1">
      <alignment vertical="center" wrapText="1"/>
    </xf>
    <xf numFmtId="0" fontId="6" fillId="0" borderId="0" xfId="0" applyFont="1"/>
    <xf numFmtId="0" fontId="7" fillId="0" borderId="18" xfId="0" applyNumberFormat="1" applyFont="1" applyFill="1" applyBorder="1" applyAlignment="1" applyProtection="1"/>
    <xf numFmtId="0" fontId="7" fillId="0" borderId="21" xfId="0" applyNumberFormat="1" applyFont="1" applyFill="1" applyBorder="1" applyAlignment="1" applyProtection="1">
      <alignment horizontal="center"/>
    </xf>
    <xf numFmtId="0" fontId="7" fillId="0" borderId="19" xfId="0" applyNumberFormat="1" applyFont="1" applyFill="1" applyBorder="1" applyAlignment="1" applyProtection="1">
      <alignment horizontal="center"/>
    </xf>
    <xf numFmtId="0" fontId="7" fillId="0" borderId="22" xfId="0" applyNumberFormat="1" applyFont="1" applyFill="1" applyBorder="1" applyAlignment="1" applyProtection="1">
      <alignment horizontal="center"/>
    </xf>
    <xf numFmtId="0" fontId="7" fillId="0" borderId="21" xfId="0" applyNumberFormat="1" applyFont="1" applyFill="1" applyBorder="1" applyAlignment="1" applyProtection="1">
      <alignment horizontal="center" wrapText="1"/>
    </xf>
    <xf numFmtId="0" fontId="7" fillId="0" borderId="19" xfId="0" applyNumberFormat="1" applyFont="1" applyFill="1" applyBorder="1" applyAlignment="1" applyProtection="1">
      <alignment horizontal="center" wrapText="1"/>
    </xf>
    <xf numFmtId="1" fontId="7" fillId="0" borderId="21" xfId="0" applyNumberFormat="1" applyFont="1" applyBorder="1" applyAlignment="1">
      <alignment horizontal="center" wrapText="1"/>
    </xf>
    <xf numFmtId="1" fontId="7" fillId="0" borderId="19" xfId="0" applyNumberFormat="1" applyFont="1" applyBorder="1" applyAlignment="1">
      <alignment horizontal="center" wrapText="1"/>
    </xf>
    <xf numFmtId="1" fontId="7" fillId="0" borderId="22" xfId="0" applyNumberFormat="1" applyFont="1" applyBorder="1" applyAlignment="1">
      <alignment horizontal="center" wrapText="1"/>
    </xf>
    <xf numFmtId="0" fontId="7" fillId="0" borderId="19" xfId="0" applyFont="1" applyBorder="1" applyAlignment="1">
      <alignment horizontal="center" wrapText="1"/>
    </xf>
    <xf numFmtId="0" fontId="7" fillId="0" borderId="8" xfId="0" applyNumberFormat="1" applyFont="1" applyFill="1" applyBorder="1" applyAlignment="1" applyProtection="1"/>
    <xf numFmtId="0" fontId="7" fillId="0" borderId="0" xfId="0" applyNumberFormat="1" applyFont="1" applyFill="1" applyBorder="1" applyAlignment="1" applyProtection="1">
      <alignment horizontal="center"/>
    </xf>
    <xf numFmtId="0" fontId="6" fillId="0" borderId="4" xfId="0" applyFont="1" applyBorder="1" applyAlignment="1">
      <alignment horizontal="center"/>
    </xf>
    <xf numFmtId="0" fontId="7" fillId="0" borderId="0" xfId="0" applyNumberFormat="1" applyFont="1" applyFill="1" applyBorder="1" applyAlignment="1" applyProtection="1"/>
    <xf numFmtId="0" fontId="6" fillId="0" borderId="6" xfId="0" applyFont="1" applyBorder="1" applyAlignment="1">
      <alignment horizontal="center"/>
    </xf>
    <xf numFmtId="0" fontId="6" fillId="0" borderId="0" xfId="0" applyFont="1" applyFill="1" applyBorder="1"/>
    <xf numFmtId="0" fontId="7" fillId="0" borderId="3" xfId="0" applyNumberFormat="1" applyFont="1" applyFill="1" applyBorder="1" applyAlignment="1" applyProtection="1"/>
    <xf numFmtId="0" fontId="6" fillId="0" borderId="4" xfId="0" applyNumberFormat="1" applyFont="1" applyFill="1" applyBorder="1" applyAlignment="1" applyProtection="1">
      <alignment horizontal="center"/>
    </xf>
    <xf numFmtId="0" fontId="6" fillId="0" borderId="2" xfId="0" applyFont="1" applyFill="1" applyBorder="1"/>
    <xf numFmtId="0" fontId="6" fillId="0" borderId="0" xfId="0" applyFont="1" applyBorder="1" applyAlignment="1">
      <alignment horizontal="center"/>
    </xf>
    <xf numFmtId="0" fontId="6" fillId="0" borderId="0" xfId="0" applyFont="1" applyBorder="1"/>
    <xf numFmtId="0" fontId="6" fillId="0" borderId="0" xfId="0" applyFont="1" applyAlignment="1">
      <alignment horizontal="center"/>
    </xf>
    <xf numFmtId="0" fontId="6" fillId="0" borderId="0" xfId="0" applyFont="1" applyAlignment="1">
      <alignment horizontal="left"/>
    </xf>
    <xf numFmtId="0" fontId="7" fillId="0" borderId="0" xfId="0" applyFont="1" applyAlignment="1">
      <alignment horizontal="center"/>
    </xf>
    <xf numFmtId="0" fontId="7" fillId="0" borderId="0" xfId="0" applyFont="1"/>
    <xf numFmtId="0" fontId="6" fillId="0" borderId="3" xfId="0" applyFont="1" applyBorder="1" applyAlignment="1">
      <alignment horizontal="center"/>
    </xf>
    <xf numFmtId="0" fontId="9" fillId="0" borderId="0" xfId="0" applyFont="1"/>
    <xf numFmtId="0" fontId="8" fillId="0" borderId="0" xfId="0" applyNumberFormat="1" applyFont="1" applyFill="1" applyBorder="1" applyAlignment="1" applyProtection="1">
      <alignment horizontal="center"/>
    </xf>
    <xf numFmtId="0" fontId="8" fillId="0" borderId="0" xfId="0" applyFont="1"/>
    <xf numFmtId="0" fontId="6" fillId="0" borderId="0" xfId="0" applyNumberFormat="1" applyFont="1" applyFill="1" applyBorder="1" applyAlignment="1" applyProtection="1">
      <alignment horizontal="center"/>
    </xf>
    <xf numFmtId="0" fontId="6" fillId="0" borderId="3" xfId="0" applyNumberFormat="1" applyFont="1" applyFill="1" applyBorder="1" applyAlignment="1" applyProtection="1">
      <alignment horizontal="center"/>
    </xf>
    <xf numFmtId="1" fontId="6" fillId="0" borderId="0" xfId="0" applyNumberFormat="1" applyFont="1" applyBorder="1" applyAlignment="1">
      <alignment horizontal="center"/>
    </xf>
    <xf numFmtId="0" fontId="6" fillId="0" borderId="5" xfId="0" applyFont="1" applyBorder="1" applyAlignment="1">
      <alignment horizontal="center"/>
    </xf>
    <xf numFmtId="1" fontId="6" fillId="0" borderId="2" xfId="0" applyNumberFormat="1" applyFont="1" applyBorder="1" applyAlignment="1">
      <alignment horizontal="center"/>
    </xf>
    <xf numFmtId="0" fontId="6" fillId="0" borderId="2" xfId="0" applyFont="1" applyBorder="1" applyAlignment="1">
      <alignment horizontal="center"/>
    </xf>
    <xf numFmtId="0" fontId="6" fillId="0" borderId="15" xfId="0" applyNumberFormat="1" applyFont="1" applyFill="1" applyBorder="1" applyAlignment="1" applyProtection="1">
      <alignment horizontal="center"/>
    </xf>
    <xf numFmtId="0" fontId="6" fillId="0" borderId="16" xfId="0" applyNumberFormat="1" applyFont="1" applyFill="1" applyBorder="1" applyAlignment="1" applyProtection="1">
      <alignment horizontal="center"/>
    </xf>
    <xf numFmtId="0" fontId="6" fillId="0" borderId="10" xfId="0" applyNumberFormat="1" applyFont="1" applyFill="1" applyBorder="1" applyAlignment="1" applyProtection="1">
      <alignment horizontal="center"/>
    </xf>
    <xf numFmtId="0" fontId="6" fillId="0" borderId="15" xfId="0" applyNumberFormat="1" applyFont="1" applyFill="1" applyBorder="1" applyAlignment="1" applyProtection="1">
      <alignment horizontal="left"/>
    </xf>
    <xf numFmtId="0" fontId="6" fillId="0" borderId="15" xfId="0" applyFont="1" applyFill="1" applyBorder="1" applyAlignment="1">
      <alignment horizontal="center"/>
    </xf>
    <xf numFmtId="0" fontId="6" fillId="0" borderId="16" xfId="0" applyNumberFormat="1" applyFont="1" applyFill="1" applyBorder="1" applyAlignment="1" applyProtection="1">
      <alignment horizontal="left"/>
    </xf>
    <xf numFmtId="0" fontId="6" fillId="0" borderId="10" xfId="0" applyFont="1" applyFill="1" applyBorder="1" applyAlignment="1">
      <alignment horizontal="center"/>
    </xf>
    <xf numFmtId="0" fontId="6" fillId="0" borderId="16" xfId="0" applyFont="1" applyFill="1" applyBorder="1" applyAlignment="1">
      <alignment horizontal="center"/>
    </xf>
    <xf numFmtId="1" fontId="6" fillId="0" borderId="15" xfId="0" applyNumberFormat="1" applyFont="1" applyFill="1" applyBorder="1" applyAlignment="1">
      <alignment horizontal="center"/>
    </xf>
    <xf numFmtId="0" fontId="6" fillId="0" borderId="0" xfId="0"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center"/>
    </xf>
    <xf numFmtId="49" fontId="6" fillId="0" borderId="3" xfId="0" applyNumberFormat="1" applyFont="1" applyFill="1" applyBorder="1" applyAlignment="1">
      <alignment horizontal="center"/>
    </xf>
    <xf numFmtId="1" fontId="6" fillId="0" borderId="0" xfId="0" applyNumberFormat="1" applyFont="1" applyFill="1" applyBorder="1" applyAlignment="1">
      <alignment horizontal="center"/>
    </xf>
    <xf numFmtId="0" fontId="6" fillId="0" borderId="2" xfId="0" applyNumberFormat="1" applyFont="1" applyFill="1" applyBorder="1" applyAlignment="1" applyProtection="1">
      <alignment horizontal="center"/>
    </xf>
    <xf numFmtId="0" fontId="6" fillId="0" borderId="6" xfId="0" applyNumberFormat="1" applyFont="1" applyFill="1" applyBorder="1" applyAlignment="1" applyProtection="1">
      <alignment horizontal="center"/>
    </xf>
    <xf numFmtId="0" fontId="6" fillId="0" borderId="5" xfId="0" applyNumberFormat="1" applyFont="1" applyFill="1" applyBorder="1" applyAlignment="1" applyProtection="1">
      <alignment horizontal="center"/>
    </xf>
    <xf numFmtId="0" fontId="6" fillId="0" borderId="2" xfId="0" applyFont="1" applyFill="1" applyBorder="1" applyAlignment="1">
      <alignment horizontal="center"/>
    </xf>
    <xf numFmtId="0" fontId="6" fillId="0" borderId="5" xfId="0" applyFont="1" applyFill="1" applyBorder="1" applyAlignment="1">
      <alignment horizontal="center"/>
    </xf>
    <xf numFmtId="0" fontId="6" fillId="0" borderId="6" xfId="0" applyFont="1" applyFill="1" applyBorder="1" applyAlignment="1">
      <alignment horizontal="center"/>
    </xf>
    <xf numFmtId="1" fontId="6" fillId="0" borderId="2" xfId="0" applyNumberFormat="1" applyFont="1" applyFill="1" applyBorder="1" applyAlignment="1">
      <alignment horizontal="center"/>
    </xf>
    <xf numFmtId="0" fontId="6" fillId="0" borderId="11" xfId="0" applyNumberFormat="1" applyFont="1" applyFill="1" applyBorder="1" applyAlignment="1" applyProtection="1">
      <alignment horizontal="center"/>
    </xf>
    <xf numFmtId="0" fontId="6" fillId="0" borderId="20" xfId="0" applyNumberFormat="1" applyFont="1" applyFill="1" applyBorder="1" applyAlignment="1" applyProtection="1">
      <alignment horizontal="center"/>
    </xf>
    <xf numFmtId="0" fontId="6" fillId="0" borderId="17" xfId="0" applyNumberFormat="1" applyFont="1" applyFill="1" applyBorder="1" applyAlignment="1" applyProtection="1">
      <alignment horizontal="center"/>
    </xf>
    <xf numFmtId="0" fontId="6" fillId="0" borderId="17" xfId="0" applyFont="1" applyBorder="1" applyAlignment="1">
      <alignment horizontal="center"/>
    </xf>
    <xf numFmtId="0" fontId="6" fillId="0" borderId="11" xfId="0" applyFont="1" applyBorder="1" applyAlignment="1">
      <alignment horizontal="center"/>
    </xf>
    <xf numFmtId="0" fontId="6" fillId="0" borderId="20" xfId="0" applyFont="1" applyBorder="1" applyAlignment="1">
      <alignment horizontal="center"/>
    </xf>
    <xf numFmtId="1" fontId="6" fillId="0" borderId="0" xfId="0" applyNumberFormat="1" applyFont="1" applyAlignment="1">
      <alignment horizontal="center"/>
    </xf>
    <xf numFmtId="0" fontId="7" fillId="0" borderId="13" xfId="0" applyFont="1" applyFill="1" applyBorder="1"/>
    <xf numFmtId="0" fontId="7" fillId="0" borderId="3" xfId="0" applyFont="1" applyFill="1" applyBorder="1"/>
    <xf numFmtId="0" fontId="7" fillId="0" borderId="3" xfId="0" applyFont="1" applyBorder="1"/>
    <xf numFmtId="0" fontId="7" fillId="0" borderId="22" xfId="0" applyNumberFormat="1" applyFont="1" applyFill="1" applyBorder="1" applyAlignment="1" applyProtection="1">
      <alignment horizontal="center" wrapText="1"/>
    </xf>
    <xf numFmtId="0" fontId="7" fillId="0" borderId="21" xfId="0" applyFont="1" applyBorder="1" applyAlignment="1">
      <alignment horizontal="center" wrapText="1"/>
    </xf>
    <xf numFmtId="0" fontId="10" fillId="0" borderId="0" xfId="0" applyFont="1"/>
    <xf numFmtId="0" fontId="11" fillId="0" borderId="0" xfId="0" applyFont="1" applyFill="1"/>
    <xf numFmtId="0" fontId="11" fillId="0" borderId="0" xfId="0" applyFont="1"/>
    <xf numFmtId="0" fontId="10" fillId="0" borderId="1" xfId="0" applyFont="1" applyBorder="1"/>
    <xf numFmtId="0" fontId="11" fillId="0" borderId="1" xfId="0" applyFont="1" applyBorder="1"/>
    <xf numFmtId="1" fontId="11" fillId="0" borderId="1" xfId="0" applyNumberFormat="1" applyFont="1" applyBorder="1" applyAlignment="1">
      <alignment horizontal="right"/>
    </xf>
    <xf numFmtId="0" fontId="11" fillId="0" borderId="1" xfId="0" applyFont="1" applyBorder="1" applyAlignment="1">
      <alignment horizontal="left"/>
    </xf>
    <xf numFmtId="0" fontId="2" fillId="0" borderId="1" xfId="1" applyFont="1" applyBorder="1"/>
    <xf numFmtId="0" fontId="11" fillId="0" borderId="1" xfId="0" applyFont="1" applyFill="1" applyBorder="1"/>
    <xf numFmtId="0" fontId="11" fillId="0" borderId="1" xfId="0" applyFont="1" applyBorder="1" applyAlignment="1">
      <alignment horizontal="center"/>
    </xf>
    <xf numFmtId="0" fontId="11" fillId="0" borderId="1" xfId="0" applyFont="1" applyBorder="1" applyAlignment="1">
      <alignment horizontal="right"/>
    </xf>
    <xf numFmtId="1" fontId="11" fillId="0" borderId="1" xfId="0" applyNumberFormat="1" applyFont="1" applyBorder="1"/>
    <xf numFmtId="1" fontId="11" fillId="0" borderId="1" xfId="0" applyNumberFormat="1" applyFont="1" applyBorder="1" applyAlignment="1">
      <alignment horizontal="center"/>
    </xf>
    <xf numFmtId="0" fontId="11" fillId="0" borderId="0" xfId="0" applyFont="1" applyAlignment="1">
      <alignment horizontal="center"/>
    </xf>
    <xf numFmtId="0" fontId="11" fillId="0" borderId="1" xfId="0" applyFont="1" applyFill="1" applyBorder="1" applyAlignment="1">
      <alignment horizontal="right"/>
    </xf>
    <xf numFmtId="0" fontId="5" fillId="0" borderId="0" xfId="0" applyFont="1" applyAlignment="1">
      <alignment wrapText="1"/>
    </xf>
    <xf numFmtId="0" fontId="7" fillId="0" borderId="29" xfId="0" applyFont="1" applyBorder="1"/>
    <xf numFmtId="0" fontId="6" fillId="0" borderId="30" xfId="0" applyFont="1" applyBorder="1"/>
    <xf numFmtId="0" fontId="6" fillId="0" borderId="31" xfId="0" applyFont="1" applyBorder="1"/>
    <xf numFmtId="0" fontId="7" fillId="0" borderId="27" xfId="0" applyFont="1" applyBorder="1" applyAlignment="1">
      <alignment horizontal="left"/>
    </xf>
    <xf numFmtId="0" fontId="7" fillId="0" borderId="28" xfId="0" applyFont="1" applyBorder="1" applyAlignment="1">
      <alignment horizontal="left"/>
    </xf>
    <xf numFmtId="0" fontId="7" fillId="0" borderId="23" xfId="0" applyFont="1" applyBorder="1" applyAlignment="1">
      <alignment horizontal="center"/>
    </xf>
    <xf numFmtId="0" fontId="7" fillId="0" borderId="24" xfId="0" applyFont="1" applyBorder="1" applyAlignment="1">
      <alignment horizontal="center"/>
    </xf>
    <xf numFmtId="0" fontId="13" fillId="0" borderId="25" xfId="0" applyFont="1" applyBorder="1" applyAlignment="1">
      <alignment horizontal="center"/>
    </xf>
    <xf numFmtId="0" fontId="6" fillId="0" borderId="26" xfId="0" applyFont="1" applyBorder="1" applyAlignment="1">
      <alignment horizontal="center"/>
    </xf>
    <xf numFmtId="0" fontId="13" fillId="0" borderId="27" xfId="0" applyFont="1" applyBorder="1" applyAlignment="1">
      <alignment horizontal="center"/>
    </xf>
    <xf numFmtId="0" fontId="6" fillId="0" borderId="28" xfId="0" applyFont="1" applyBorder="1" applyAlignment="1">
      <alignment horizontal="center"/>
    </xf>
    <xf numFmtId="0" fontId="7" fillId="0" borderId="25" xfId="0" applyFont="1" applyBorder="1" applyAlignment="1">
      <alignment horizontal="left"/>
    </xf>
    <xf numFmtId="0" fontId="7" fillId="0" borderId="26" xfId="0" applyFont="1" applyBorder="1" applyAlignment="1">
      <alignment horizontal="left"/>
    </xf>
    <xf numFmtId="0" fontId="6" fillId="0" borderId="38" xfId="0" applyFont="1" applyBorder="1" applyAlignment="1"/>
    <xf numFmtId="0" fontId="7" fillId="0" borderId="39" xfId="0" applyFont="1" applyBorder="1" applyAlignment="1"/>
    <xf numFmtId="0" fontId="7" fillId="0" borderId="32" xfId="0" applyFont="1" applyBorder="1" applyAlignment="1"/>
    <xf numFmtId="0" fontId="7" fillId="0" borderId="36" xfId="0" applyFont="1" applyBorder="1" applyAlignment="1"/>
    <xf numFmtId="0" fontId="6" fillId="0" borderId="23" xfId="0" applyFont="1" applyBorder="1" applyAlignment="1">
      <alignment horizontal="center"/>
    </xf>
    <xf numFmtId="0" fontId="6" fillId="0" borderId="24" xfId="0" applyFont="1" applyBorder="1" applyAlignment="1">
      <alignment horizontal="center"/>
    </xf>
    <xf numFmtId="0" fontId="6" fillId="0" borderId="25" xfId="0" applyFont="1" applyBorder="1"/>
    <xf numFmtId="0" fontId="5" fillId="0" borderId="25" xfId="0" applyFont="1" applyBorder="1"/>
    <xf numFmtId="0" fontId="5" fillId="0" borderId="26" xfId="0" applyFont="1" applyBorder="1" applyAlignment="1">
      <alignment horizontal="center"/>
    </xf>
    <xf numFmtId="0" fontId="5" fillId="0" borderId="27" xfId="0" applyFont="1" applyBorder="1"/>
    <xf numFmtId="0" fontId="5" fillId="0" borderId="28" xfId="0" applyFont="1" applyBorder="1" applyAlignment="1">
      <alignment horizontal="center"/>
    </xf>
    <xf numFmtId="0" fontId="5" fillId="0" borderId="0" xfId="0" applyFont="1" applyAlignment="1">
      <alignment horizontal="center"/>
    </xf>
    <xf numFmtId="0" fontId="8" fillId="0" borderId="1" xfId="0" applyFont="1" applyBorder="1" applyAlignment="1">
      <alignment horizontal="left"/>
    </xf>
    <xf numFmtId="0" fontId="9" fillId="0" borderId="1" xfId="0" applyFont="1" applyBorder="1"/>
    <xf numFmtId="0" fontId="8" fillId="0" borderId="1" xfId="0" applyNumberFormat="1" applyFont="1" applyFill="1" applyBorder="1" applyAlignment="1" applyProtection="1">
      <alignment horizontal="center"/>
    </xf>
    <xf numFmtId="0" fontId="9" fillId="0" borderId="1" xfId="0" applyFont="1" applyFill="1" applyBorder="1" applyAlignment="1">
      <alignment horizontal="center"/>
    </xf>
    <xf numFmtId="0" fontId="8" fillId="2" borderId="1" xfId="0" applyNumberFormat="1" applyFont="1" applyFill="1" applyBorder="1" applyAlignment="1" applyProtection="1">
      <alignment horizontal="center"/>
    </xf>
    <xf numFmtId="0" fontId="9" fillId="2" borderId="1" xfId="0" applyFont="1" applyFill="1" applyBorder="1" applyAlignment="1">
      <alignment horizontal="center"/>
    </xf>
    <xf numFmtId="0" fontId="9" fillId="0" borderId="0" xfId="0" applyFont="1" applyFill="1"/>
    <xf numFmtId="0" fontId="8" fillId="0" borderId="0" xfId="0" applyFont="1" applyFill="1" applyAlignment="1">
      <alignment horizontal="center"/>
    </xf>
    <xf numFmtId="0" fontId="8" fillId="0" borderId="1" xfId="0" applyNumberFormat="1" applyFont="1" applyFill="1" applyBorder="1" applyAlignment="1" applyProtection="1">
      <alignment horizontal="left"/>
    </xf>
    <xf numFmtId="0" fontId="9" fillId="0" borderId="1" xfId="0" applyFont="1" applyBorder="1" applyAlignment="1">
      <alignment horizontal="center"/>
    </xf>
    <xf numFmtId="0" fontId="8" fillId="2" borderId="0" xfId="0" applyNumberFormat="1" applyFont="1" applyFill="1" applyBorder="1" applyAlignment="1" applyProtection="1">
      <alignment horizontal="center"/>
    </xf>
    <xf numFmtId="0" fontId="9" fillId="2" borderId="0" xfId="0" applyFont="1" applyFill="1"/>
    <xf numFmtId="0" fontId="9" fillId="2" borderId="7" xfId="0" applyFont="1" applyFill="1" applyBorder="1" applyAlignment="1">
      <alignment horizontal="center"/>
    </xf>
    <xf numFmtId="0" fontId="8" fillId="0" borderId="1" xfId="0" applyFont="1" applyBorder="1" applyAlignment="1">
      <alignment horizontal="center"/>
    </xf>
    <xf numFmtId="0" fontId="7" fillId="0" borderId="2" xfId="0" applyNumberFormat="1" applyFont="1" applyFill="1" applyBorder="1" applyAlignment="1" applyProtection="1"/>
    <xf numFmtId="0" fontId="6" fillId="0" borderId="2" xfId="0" applyFont="1" applyBorder="1"/>
    <xf numFmtId="0" fontId="13" fillId="0" borderId="0" xfId="0" applyNumberFormat="1" applyFont="1" applyFill="1" applyBorder="1" applyAlignment="1" applyProtection="1"/>
    <xf numFmtId="0" fontId="7" fillId="0" borderId="0" xfId="0" applyNumberFormat="1" applyFont="1" applyFill="1" applyBorder="1" applyAlignment="1" applyProtection="1">
      <alignment horizontal="center" wrapText="1"/>
    </xf>
    <xf numFmtId="0" fontId="7" fillId="0" borderId="0" xfId="0" applyFont="1" applyAlignment="1">
      <alignment horizontal="center" vertical="center" wrapText="1"/>
    </xf>
    <xf numFmtId="0" fontId="7" fillId="0" borderId="1" xfId="0" applyNumberFormat="1" applyFont="1" applyFill="1" applyBorder="1" applyAlignment="1" applyProtection="1"/>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1" xfId="0" applyFont="1" applyFill="1" applyBorder="1" applyAlignment="1">
      <alignment horizontal="center" vertical="center"/>
    </xf>
    <xf numFmtId="0" fontId="7" fillId="0" borderId="14" xfId="0" applyNumberFormat="1" applyFont="1" applyFill="1" applyBorder="1" applyAlignment="1" applyProtection="1"/>
    <xf numFmtId="0" fontId="6" fillId="0" borderId="14" xfId="0"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Alignment="1">
      <alignment horizontal="left" vertical="center"/>
    </xf>
    <xf numFmtId="0" fontId="6" fillId="0" borderId="0" xfId="0" applyFont="1" applyFill="1"/>
    <xf numFmtId="0" fontId="13" fillId="0" borderId="0" xfId="0" applyFont="1"/>
    <xf numFmtId="0" fontId="6" fillId="0" borderId="1" xfId="0" applyFont="1" applyBorder="1"/>
    <xf numFmtId="0" fontId="13" fillId="0" borderId="0" xfId="0" applyFont="1" applyAlignment="1">
      <alignment horizontal="right"/>
    </xf>
    <xf numFmtId="0" fontId="6" fillId="0" borderId="0" xfId="0" applyFont="1" applyAlignment="1">
      <alignment horizontal="right"/>
    </xf>
    <xf numFmtId="0" fontId="11" fillId="0" borderId="7" xfId="0" applyFont="1" applyBorder="1" applyAlignment="1">
      <alignment horizontal="left"/>
    </xf>
    <xf numFmtId="0" fontId="11" fillId="0" borderId="7" xfId="0" applyFont="1" applyBorder="1"/>
    <xf numFmtId="0" fontId="11" fillId="0" borderId="12" xfId="0" applyFont="1" applyBorder="1"/>
    <xf numFmtId="0" fontId="10" fillId="0" borderId="12" xfId="0" applyFont="1" applyBorder="1"/>
    <xf numFmtId="0" fontId="11" fillId="0" borderId="12" xfId="0" applyFont="1" applyBorder="1" applyAlignment="1">
      <alignment horizontal="center"/>
    </xf>
    <xf numFmtId="0" fontId="11" fillId="0" borderId="12" xfId="0" applyFont="1" applyFill="1" applyBorder="1"/>
    <xf numFmtId="0" fontId="11" fillId="0" borderId="0" xfId="0" applyFont="1" applyBorder="1"/>
    <xf numFmtId="49" fontId="11" fillId="0" borderId="1" xfId="0" applyNumberFormat="1" applyFont="1" applyBorder="1" applyAlignment="1">
      <alignment horizontal="right"/>
    </xf>
    <xf numFmtId="0" fontId="11" fillId="0" borderId="0" xfId="0" applyFont="1" applyFill="1" applyBorder="1"/>
    <xf numFmtId="0" fontId="7" fillId="3" borderId="8" xfId="0" applyNumberFormat="1" applyFont="1" applyFill="1" applyBorder="1" applyAlignment="1" applyProtection="1"/>
    <xf numFmtId="0" fontId="6" fillId="0" borderId="40" xfId="0" applyFont="1" applyBorder="1" applyAlignment="1">
      <alignment horizontal="center"/>
    </xf>
    <xf numFmtId="0" fontId="6" fillId="0" borderId="0" xfId="0" applyFont="1" applyFill="1" applyAlignment="1">
      <alignment horizontal="center"/>
    </xf>
    <xf numFmtId="0" fontId="6" fillId="0" borderId="1" xfId="0" applyFont="1" applyBorder="1" applyAlignment="1">
      <alignment horizontal="center"/>
    </xf>
    <xf numFmtId="0" fontId="7" fillId="0" borderId="0" xfId="0" applyFont="1" applyBorder="1" applyAlignment="1">
      <alignment horizontal="center"/>
    </xf>
    <xf numFmtId="0" fontId="7" fillId="0" borderId="42" xfId="0" applyNumberFormat="1" applyFont="1" applyFill="1" applyBorder="1" applyAlignment="1" applyProtection="1">
      <alignment horizontal="center" wrapText="1"/>
    </xf>
    <xf numFmtId="0" fontId="7" fillId="0" borderId="5" xfId="0" applyNumberFormat="1" applyFont="1" applyFill="1" applyBorder="1" applyAlignment="1" applyProtection="1"/>
    <xf numFmtId="0" fontId="0" fillId="0" borderId="43" xfId="0" applyBorder="1" applyAlignment="1">
      <alignment horizontal="center"/>
    </xf>
    <xf numFmtId="0" fontId="0" fillId="0" borderId="2" xfId="0" applyBorder="1" applyAlignment="1">
      <alignment horizontal="center"/>
    </xf>
    <xf numFmtId="0" fontId="7" fillId="3" borderId="9" xfId="0" applyNumberFormat="1" applyFont="1" applyFill="1" applyBorder="1" applyAlignment="1" applyProtection="1"/>
    <xf numFmtId="0" fontId="7" fillId="0" borderId="17" xfId="0" applyFont="1" applyBorder="1" applyAlignment="1">
      <alignment horizontal="center"/>
    </xf>
    <xf numFmtId="0" fontId="7" fillId="0" borderId="11" xfId="0" applyFont="1" applyBorder="1" applyAlignment="1">
      <alignment horizontal="center"/>
    </xf>
    <xf numFmtId="0" fontId="7" fillId="0" borderId="20" xfId="0" applyFont="1" applyBorder="1" applyAlignment="1">
      <alignment horizontal="center"/>
    </xf>
    <xf numFmtId="0" fontId="7" fillId="0" borderId="1" xfId="0" applyFont="1" applyBorder="1" applyAlignment="1">
      <alignment horizontal="center"/>
    </xf>
    <xf numFmtId="0" fontId="7" fillId="0" borderId="12" xfId="0" applyFont="1" applyBorder="1" applyAlignment="1">
      <alignment horizontal="center"/>
    </xf>
    <xf numFmtId="0" fontId="7" fillId="0" borderId="41" xfId="0" applyFont="1" applyBorder="1" applyAlignment="1">
      <alignment horizontal="center"/>
    </xf>
    <xf numFmtId="0" fontId="12" fillId="0" borderId="15" xfId="0" applyFont="1" applyBorder="1" applyAlignment="1">
      <alignment horizontal="center"/>
    </xf>
    <xf numFmtId="0" fontId="12" fillId="0" borderId="2" xfId="0" applyFont="1" applyBorder="1" applyAlignment="1">
      <alignment horizontal="center"/>
    </xf>
    <xf numFmtId="0" fontId="7" fillId="0" borderId="23" xfId="0" applyFont="1" applyBorder="1" applyAlignment="1"/>
    <xf numFmtId="0" fontId="7" fillId="0" borderId="24" xfId="0" applyFont="1" applyBorder="1" applyAlignment="1"/>
    <xf numFmtId="0" fontId="7" fillId="0" borderId="32" xfId="0" applyFont="1" applyBorder="1" applyAlignment="1"/>
    <xf numFmtId="0" fontId="7" fillId="0" borderId="36" xfId="0" applyFont="1" applyBorder="1" applyAlignment="1"/>
    <xf numFmtId="0" fontId="7" fillId="0" borderId="27" xfId="0" applyFont="1" applyBorder="1" applyAlignment="1"/>
    <xf numFmtId="0" fontId="7" fillId="0" borderId="28" xfId="0" applyFont="1" applyBorder="1" applyAlignment="1"/>
    <xf numFmtId="0" fontId="7" fillId="0" borderId="34" xfId="0" applyFont="1" applyBorder="1" applyAlignment="1">
      <alignment horizontal="left"/>
    </xf>
    <xf numFmtId="0" fontId="7" fillId="0" borderId="35" xfId="0" applyFont="1" applyBorder="1" applyAlignment="1">
      <alignment horizontal="left"/>
    </xf>
    <xf numFmtId="0" fontId="7" fillId="0" borderId="25" xfId="0" applyFont="1" applyBorder="1" applyAlignment="1">
      <alignment horizontal="left"/>
    </xf>
    <xf numFmtId="0" fontId="7" fillId="0" borderId="26" xfId="0" applyFont="1" applyBorder="1" applyAlignment="1">
      <alignment horizontal="left"/>
    </xf>
    <xf numFmtId="0" fontId="6" fillId="0" borderId="33" xfId="0" applyFont="1" applyBorder="1" applyAlignment="1">
      <alignment horizontal="left"/>
    </xf>
    <xf numFmtId="0" fontId="6" fillId="0" borderId="37" xfId="0" applyFont="1" applyBorder="1" applyAlignment="1">
      <alignment horizontal="left"/>
    </xf>
    <xf numFmtId="0" fontId="3" fillId="0" borderId="0" xfId="0" applyFont="1" applyAlignment="1">
      <alignment horizontal="center" vertical="center" wrapText="1"/>
    </xf>
    <xf numFmtId="0" fontId="12" fillId="0" borderId="15" xfId="0" applyFont="1" applyBorder="1" applyAlignment="1">
      <alignment horizontal="center" wrapText="1"/>
    </xf>
    <xf numFmtId="0" fontId="11" fillId="0" borderId="15" xfId="0" applyFont="1" applyBorder="1" applyAlignment="1">
      <alignment horizontal="center" wrapText="1"/>
    </xf>
    <xf numFmtId="0" fontId="11" fillId="0" borderId="2" xfId="0" applyFont="1" applyBorder="1" applyAlignment="1">
      <alignment horizontal="center" wrapText="1"/>
    </xf>
    <xf numFmtId="0" fontId="3" fillId="0" borderId="17" xfId="0" applyFont="1" applyBorder="1" applyAlignment="1">
      <alignment horizontal="center" wrapText="1"/>
    </xf>
    <xf numFmtId="0" fontId="3" fillId="0" borderId="20" xfId="0" applyFont="1" applyBorder="1" applyAlignment="1">
      <alignment horizontal="center" wrapText="1"/>
    </xf>
    <xf numFmtId="0" fontId="3" fillId="0" borderId="10" xfId="0" applyFont="1" applyFill="1" applyBorder="1" applyAlignment="1">
      <alignment horizontal="center" vertical="center"/>
    </xf>
    <xf numFmtId="0" fontId="3" fillId="0" borderId="16" xfId="0" applyFont="1" applyFill="1" applyBorder="1" applyAlignment="1">
      <alignment horizontal="center" vertical="center"/>
    </xf>
    <xf numFmtId="0" fontId="7" fillId="0" borderId="32" xfId="0" applyFont="1" applyBorder="1" applyAlignment="1">
      <alignment horizontal="left"/>
    </xf>
    <xf numFmtId="0" fontId="7" fillId="0" borderId="36" xfId="0" applyFont="1" applyBorder="1" applyAlignment="1">
      <alignment horizontal="left"/>
    </xf>
    <xf numFmtId="0" fontId="12" fillId="0" borderId="2" xfId="0" applyFont="1" applyBorder="1" applyAlignment="1">
      <alignment horizont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3"/>
  <sheetViews>
    <sheetView tabSelected="1" zoomScaleNormal="100" workbookViewId="0">
      <pane xSplit="3150" ySplit="1260" activePane="bottomLeft"/>
      <selection activeCell="Y9" sqref="Y9"/>
      <selection pane="topRight" activeCell="B2" sqref="B1:B1048576"/>
      <selection pane="bottomLeft" activeCell="A26" sqref="A26"/>
      <selection pane="bottomRight" activeCell="I11" sqref="I11"/>
    </sheetView>
  </sheetViews>
  <sheetFormatPr defaultColWidth="6.85546875" defaultRowHeight="18.95" customHeight="1" x14ac:dyDescent="0.25"/>
  <cols>
    <col min="1" max="1" width="25.7109375" style="70" customWidth="1"/>
    <col min="2" max="3" width="4.7109375" style="24" customWidth="1"/>
    <col min="4" max="5" width="4.7109375" style="26" customWidth="1"/>
    <col min="6" max="6" width="4.7109375" style="17" customWidth="1"/>
    <col min="7" max="7" width="5.140625" style="30" customWidth="1"/>
    <col min="8" max="8" width="5.28515625" style="24" customWidth="1"/>
    <col min="9" max="10" width="5.140625" style="26" customWidth="1"/>
    <col min="11" max="11" width="6.140625" style="17" customWidth="1"/>
    <col min="12" max="16" width="7.7109375" style="26" customWidth="1"/>
    <col min="17" max="20" width="8.28515625" style="26" customWidth="1"/>
    <col min="21" max="21" width="8.140625" style="26" customWidth="1"/>
    <col min="22" max="22" width="8.5703125" style="26" customWidth="1"/>
    <col min="23" max="23" width="10.42578125" style="26" customWidth="1"/>
    <col min="24" max="24" width="10.140625" style="26" customWidth="1"/>
    <col min="25" max="25" width="6.7109375" style="26" customWidth="1"/>
    <col min="26" max="26" width="8.28515625" style="26" customWidth="1"/>
    <col min="27" max="27" width="7.85546875" style="26" customWidth="1"/>
    <col min="28" max="28" width="8.140625" style="26" customWidth="1"/>
    <col min="29" max="29" width="8.5703125" style="26" customWidth="1"/>
    <col min="30" max="30" width="8.28515625" style="26" customWidth="1"/>
    <col min="31" max="31" width="9.140625" style="67" customWidth="1"/>
    <col min="32" max="32" width="6.7109375" style="4" customWidth="1"/>
    <col min="33" max="33" width="9.7109375" style="26" customWidth="1"/>
    <col min="34" max="34" width="10.28515625" style="4" customWidth="1"/>
    <col min="35" max="16384" width="6.85546875" style="4"/>
  </cols>
  <sheetData>
    <row r="1" spans="1:34" s="29" customFormat="1" ht="18.95" customHeight="1" thickBot="1" x14ac:dyDescent="0.3">
      <c r="A1" s="68"/>
      <c r="B1" s="165" t="s">
        <v>48</v>
      </c>
      <c r="C1" s="166"/>
      <c r="D1" s="166"/>
      <c r="E1" s="166"/>
      <c r="F1" s="167"/>
      <c r="G1" s="165" t="s">
        <v>235</v>
      </c>
      <c r="H1" s="166"/>
      <c r="I1" s="166"/>
      <c r="J1" s="166"/>
      <c r="K1" s="167"/>
      <c r="L1" s="165" t="s">
        <v>53</v>
      </c>
      <c r="M1" s="167"/>
      <c r="N1" s="165" t="s">
        <v>216</v>
      </c>
      <c r="O1" s="166"/>
      <c r="P1" s="167"/>
      <c r="Q1" s="165" t="s">
        <v>156</v>
      </c>
      <c r="R1" s="166"/>
      <c r="S1" s="166"/>
      <c r="T1" s="167"/>
      <c r="U1" s="165" t="s">
        <v>121</v>
      </c>
      <c r="V1" s="167"/>
      <c r="W1" s="165" t="s">
        <v>236</v>
      </c>
      <c r="X1" s="166"/>
      <c r="Y1" s="166"/>
      <c r="Z1" s="167"/>
      <c r="AA1" s="165" t="s">
        <v>60</v>
      </c>
      <c r="AB1" s="166"/>
      <c r="AC1" s="167"/>
      <c r="AD1" s="165" t="s">
        <v>161</v>
      </c>
      <c r="AE1" s="166"/>
      <c r="AF1" s="166"/>
      <c r="AG1" s="166"/>
      <c r="AH1" s="167"/>
    </row>
    <row r="2" spans="1:34" s="29" customFormat="1" ht="32.25" customHeight="1" thickBot="1" x14ac:dyDescent="0.3">
      <c r="A2" s="5" t="s">
        <v>0</v>
      </c>
      <c r="B2" s="6" t="s">
        <v>71</v>
      </c>
      <c r="C2" s="7" t="s">
        <v>11</v>
      </c>
      <c r="D2" s="7" t="s">
        <v>12</v>
      </c>
      <c r="E2" s="7" t="s">
        <v>13</v>
      </c>
      <c r="F2" s="8" t="s">
        <v>14</v>
      </c>
      <c r="G2" s="9" t="s">
        <v>71</v>
      </c>
      <c r="H2" s="10" t="s">
        <v>11</v>
      </c>
      <c r="I2" s="10" t="s">
        <v>12</v>
      </c>
      <c r="J2" s="10" t="s">
        <v>13</v>
      </c>
      <c r="K2" s="8" t="s">
        <v>14</v>
      </c>
      <c r="L2" s="6" t="s">
        <v>41</v>
      </c>
      <c r="M2" s="160" t="s">
        <v>44</v>
      </c>
      <c r="N2" s="10" t="s">
        <v>217</v>
      </c>
      <c r="O2" s="10" t="s">
        <v>218</v>
      </c>
      <c r="P2" s="10" t="s">
        <v>219</v>
      </c>
      <c r="Q2" s="9" t="s">
        <v>93</v>
      </c>
      <c r="R2" s="10" t="s">
        <v>126</v>
      </c>
      <c r="S2" s="10" t="s">
        <v>117</v>
      </c>
      <c r="T2" s="71" t="s">
        <v>125</v>
      </c>
      <c r="U2" s="9" t="s">
        <v>159</v>
      </c>
      <c r="V2" s="71" t="s">
        <v>134</v>
      </c>
      <c r="W2" s="9" t="s">
        <v>237</v>
      </c>
      <c r="X2" s="10" t="s">
        <v>210</v>
      </c>
      <c r="Y2" s="14" t="s">
        <v>47</v>
      </c>
      <c r="Z2" s="71" t="s">
        <v>158</v>
      </c>
      <c r="AA2" s="11" t="s">
        <v>83</v>
      </c>
      <c r="AB2" s="12" t="s">
        <v>84</v>
      </c>
      <c r="AC2" s="13" t="s">
        <v>85</v>
      </c>
      <c r="AD2" s="72" t="s">
        <v>46</v>
      </c>
      <c r="AE2" s="14" t="s">
        <v>21</v>
      </c>
      <c r="AF2" s="12" t="s">
        <v>160</v>
      </c>
      <c r="AG2" s="14" t="s">
        <v>42</v>
      </c>
      <c r="AH2" s="13" t="s">
        <v>49</v>
      </c>
    </row>
    <row r="3" spans="1:34" ht="18.95" customHeight="1" thickTop="1" x14ac:dyDescent="0.25">
      <c r="A3" s="15" t="s">
        <v>19</v>
      </c>
      <c r="B3" s="34">
        <v>1</v>
      </c>
      <c r="C3" s="34">
        <v>1</v>
      </c>
      <c r="D3" s="34">
        <v>1</v>
      </c>
      <c r="E3" s="34"/>
      <c r="F3" s="22"/>
      <c r="G3" s="35">
        <v>5</v>
      </c>
      <c r="H3" s="34">
        <v>40</v>
      </c>
      <c r="I3" s="34">
        <v>35</v>
      </c>
      <c r="J3" s="34">
        <v>10</v>
      </c>
      <c r="K3" s="22">
        <v>5</v>
      </c>
      <c r="L3" s="35"/>
      <c r="M3" s="22">
        <v>4</v>
      </c>
      <c r="N3" s="34"/>
      <c r="O3" s="34"/>
      <c r="P3" s="34"/>
      <c r="Q3" s="35"/>
      <c r="R3" s="34"/>
      <c r="S3" s="34"/>
      <c r="T3" s="22">
        <v>2</v>
      </c>
      <c r="U3" s="35">
        <v>2</v>
      </c>
      <c r="V3" s="22"/>
      <c r="W3" s="35">
        <v>0</v>
      </c>
      <c r="X3" s="34">
        <v>0</v>
      </c>
      <c r="Y3" s="24">
        <v>0</v>
      </c>
      <c r="Z3" s="22">
        <v>3</v>
      </c>
      <c r="AA3" s="30"/>
      <c r="AB3" s="24"/>
      <c r="AC3" s="17"/>
      <c r="AD3" s="30">
        <v>10</v>
      </c>
      <c r="AE3" s="36"/>
      <c r="AF3" s="24"/>
      <c r="AG3" s="24"/>
      <c r="AH3" s="17"/>
    </row>
    <row r="4" spans="1:34" ht="18.95" customHeight="1" thickBot="1" x14ac:dyDescent="0.3">
      <c r="A4" s="161" t="s">
        <v>267</v>
      </c>
      <c r="B4" s="162">
        <v>4</v>
      </c>
      <c r="C4" s="163">
        <v>8</v>
      </c>
      <c r="D4" s="163">
        <v>1</v>
      </c>
      <c r="E4" s="163">
        <v>1</v>
      </c>
      <c r="F4" s="22"/>
      <c r="G4" s="35">
        <v>0</v>
      </c>
      <c r="H4" s="34">
        <v>10</v>
      </c>
      <c r="I4" s="34">
        <v>10</v>
      </c>
      <c r="J4" s="34">
        <v>5</v>
      </c>
      <c r="K4" s="22"/>
      <c r="L4" s="35"/>
      <c r="M4" s="22"/>
      <c r="N4" s="34">
        <v>1</v>
      </c>
      <c r="O4" s="34"/>
      <c r="P4" s="34"/>
      <c r="Q4" s="35">
        <v>2</v>
      </c>
      <c r="R4" s="34"/>
      <c r="S4" s="34"/>
      <c r="T4" s="22"/>
      <c r="U4" s="35">
        <v>3</v>
      </c>
      <c r="V4" s="22"/>
      <c r="W4" s="35">
        <v>0</v>
      </c>
      <c r="X4" s="34">
        <v>0</v>
      </c>
      <c r="Y4" s="24">
        <v>0</v>
      </c>
      <c r="Z4" s="22"/>
      <c r="AA4" s="30"/>
      <c r="AB4" s="24"/>
      <c r="AC4" s="17"/>
      <c r="AD4" s="37"/>
      <c r="AE4" s="38"/>
      <c r="AF4" s="39"/>
      <c r="AG4" s="39"/>
      <c r="AH4" s="19"/>
    </row>
    <row r="5" spans="1:34" s="20" customFormat="1" ht="18.95" customHeight="1" x14ac:dyDescent="0.25">
      <c r="A5" s="155" t="s">
        <v>1</v>
      </c>
      <c r="B5" s="35">
        <v>0</v>
      </c>
      <c r="C5" s="34">
        <v>3</v>
      </c>
      <c r="D5" s="34">
        <v>1</v>
      </c>
      <c r="E5" s="34">
        <v>0</v>
      </c>
      <c r="F5" s="41">
        <v>0</v>
      </c>
      <c r="G5" s="42">
        <v>2</v>
      </c>
      <c r="H5" s="40">
        <v>4</v>
      </c>
      <c r="I5" s="40">
        <v>2</v>
      </c>
      <c r="J5" s="40">
        <v>2</v>
      </c>
      <c r="K5" s="41">
        <v>1</v>
      </c>
      <c r="L5" s="42">
        <v>1</v>
      </c>
      <c r="M5" s="41"/>
      <c r="N5" s="40">
        <v>1</v>
      </c>
      <c r="O5" s="40"/>
      <c r="P5" s="40">
        <v>0</v>
      </c>
      <c r="Q5" s="42">
        <v>0</v>
      </c>
      <c r="R5" s="40"/>
      <c r="S5" s="40">
        <v>1</v>
      </c>
      <c r="T5" s="41"/>
      <c r="U5" s="42">
        <v>1</v>
      </c>
      <c r="V5" s="41"/>
      <c r="W5" s="42">
        <v>0</v>
      </c>
      <c r="X5" s="43">
        <v>1</v>
      </c>
      <c r="Y5" s="44">
        <v>3</v>
      </c>
      <c r="Z5" s="45"/>
      <c r="AA5" s="46">
        <v>66</v>
      </c>
      <c r="AB5" s="44">
        <v>66</v>
      </c>
      <c r="AC5" s="47">
        <v>66</v>
      </c>
      <c r="AD5" s="46">
        <v>0</v>
      </c>
      <c r="AE5" s="48" t="s">
        <v>23</v>
      </c>
      <c r="AF5" s="44">
        <v>0</v>
      </c>
      <c r="AG5" s="44"/>
      <c r="AH5" s="47" t="s">
        <v>22</v>
      </c>
    </row>
    <row r="6" spans="1:34" s="20" customFormat="1" ht="18.95" customHeight="1" x14ac:dyDescent="0.25">
      <c r="A6" s="155" t="s">
        <v>2</v>
      </c>
      <c r="B6" s="35">
        <v>0</v>
      </c>
      <c r="C6" s="34">
        <v>0</v>
      </c>
      <c r="D6" s="34">
        <v>0</v>
      </c>
      <c r="E6" s="34">
        <v>2</v>
      </c>
      <c r="F6" s="22">
        <v>0</v>
      </c>
      <c r="G6" s="35">
        <v>20</v>
      </c>
      <c r="H6" s="34">
        <v>20</v>
      </c>
      <c r="I6" s="34">
        <v>2</v>
      </c>
      <c r="J6" s="34">
        <v>3</v>
      </c>
      <c r="K6" s="22">
        <v>0</v>
      </c>
      <c r="L6" s="35">
        <v>0</v>
      </c>
      <c r="M6" s="22"/>
      <c r="N6" s="34">
        <v>1</v>
      </c>
      <c r="O6" s="34"/>
      <c r="P6" s="34">
        <v>0</v>
      </c>
      <c r="Q6" s="35">
        <v>1</v>
      </c>
      <c r="R6" s="34"/>
      <c r="S6" s="34">
        <v>0</v>
      </c>
      <c r="T6" s="22"/>
      <c r="U6" s="35">
        <v>1</v>
      </c>
      <c r="V6" s="22"/>
      <c r="W6" s="35">
        <v>0</v>
      </c>
      <c r="X6" s="34">
        <v>2</v>
      </c>
      <c r="Y6" s="49">
        <v>5</v>
      </c>
      <c r="Z6" s="22"/>
      <c r="AA6" s="50">
        <v>64</v>
      </c>
      <c r="AB6" s="49">
        <v>64</v>
      </c>
      <c r="AC6" s="51">
        <v>64</v>
      </c>
      <c r="AD6" s="52" t="s">
        <v>254</v>
      </c>
      <c r="AE6" s="53" t="s">
        <v>23</v>
      </c>
      <c r="AF6" s="49">
        <v>2</v>
      </c>
      <c r="AG6" s="49"/>
      <c r="AH6" s="51" t="s">
        <v>22</v>
      </c>
    </row>
    <row r="7" spans="1:34" s="20" customFormat="1" ht="18.95" customHeight="1" x14ac:dyDescent="0.25">
      <c r="A7" s="155" t="s">
        <v>91</v>
      </c>
      <c r="B7" s="35">
        <v>0</v>
      </c>
      <c r="C7" s="34">
        <v>0</v>
      </c>
      <c r="D7" s="34">
        <v>1</v>
      </c>
      <c r="E7" s="34">
        <v>3</v>
      </c>
      <c r="F7" s="22">
        <v>1</v>
      </c>
      <c r="G7" s="35">
        <v>0</v>
      </c>
      <c r="H7" s="34">
        <v>3</v>
      </c>
      <c r="I7" s="34">
        <v>6</v>
      </c>
      <c r="J7" s="34">
        <v>6</v>
      </c>
      <c r="K7" s="22">
        <v>3</v>
      </c>
      <c r="L7" s="35">
        <v>0</v>
      </c>
      <c r="M7" s="22"/>
      <c r="N7" s="34">
        <v>2</v>
      </c>
      <c r="O7" s="34"/>
      <c r="P7" s="34">
        <v>2</v>
      </c>
      <c r="Q7" s="35">
        <v>2</v>
      </c>
      <c r="R7" s="34"/>
      <c r="S7" s="34">
        <v>0</v>
      </c>
      <c r="T7" s="22"/>
      <c r="U7" s="35">
        <v>2</v>
      </c>
      <c r="V7" s="22"/>
      <c r="W7" s="35">
        <v>0</v>
      </c>
      <c r="X7" s="34">
        <v>3</v>
      </c>
      <c r="Y7" s="49">
        <v>5</v>
      </c>
      <c r="Z7" s="22">
        <v>2</v>
      </c>
      <c r="AA7" s="50">
        <v>260</v>
      </c>
      <c r="AB7" s="49">
        <v>260</v>
      </c>
      <c r="AC7" s="51">
        <v>260</v>
      </c>
      <c r="AD7" s="50">
        <v>8</v>
      </c>
      <c r="AE7" s="53" t="s">
        <v>22</v>
      </c>
      <c r="AF7" s="49">
        <v>2</v>
      </c>
      <c r="AG7" s="49"/>
      <c r="AH7" s="51" t="s">
        <v>22</v>
      </c>
    </row>
    <row r="8" spans="1:34" s="20" customFormat="1" ht="18.95" customHeight="1" x14ac:dyDescent="0.25">
      <c r="A8" s="155" t="s">
        <v>43</v>
      </c>
      <c r="B8" s="35">
        <v>1</v>
      </c>
      <c r="C8" s="34">
        <v>1</v>
      </c>
      <c r="D8" s="34">
        <v>0</v>
      </c>
      <c r="E8" s="34">
        <v>0</v>
      </c>
      <c r="F8" s="22">
        <v>0</v>
      </c>
      <c r="G8" s="35">
        <v>0</v>
      </c>
      <c r="H8" s="34">
        <v>0</v>
      </c>
      <c r="I8" s="34">
        <v>4</v>
      </c>
      <c r="J8" s="34">
        <v>2</v>
      </c>
      <c r="K8" s="22">
        <v>0</v>
      </c>
      <c r="L8" s="35">
        <v>0</v>
      </c>
      <c r="M8" s="22"/>
      <c r="N8" s="34">
        <v>0</v>
      </c>
      <c r="O8" s="34">
        <v>1</v>
      </c>
      <c r="P8" s="34">
        <v>0</v>
      </c>
      <c r="Q8" s="35">
        <v>0</v>
      </c>
      <c r="R8" s="34"/>
      <c r="S8" s="34"/>
      <c r="T8" s="22">
        <v>1</v>
      </c>
      <c r="U8" s="35">
        <v>0</v>
      </c>
      <c r="V8" s="22"/>
      <c r="W8" s="35">
        <v>0</v>
      </c>
      <c r="X8" s="34">
        <v>0</v>
      </c>
      <c r="Y8" s="49">
        <v>0</v>
      </c>
      <c r="Z8" s="22"/>
      <c r="AA8" s="50">
        <v>30</v>
      </c>
      <c r="AB8" s="49">
        <v>30</v>
      </c>
      <c r="AC8" s="51">
        <v>30</v>
      </c>
      <c r="AD8" s="50">
        <v>0</v>
      </c>
      <c r="AE8" s="53" t="s">
        <v>23</v>
      </c>
      <c r="AF8" s="49">
        <v>0</v>
      </c>
      <c r="AG8" s="49"/>
      <c r="AH8" s="51" t="s">
        <v>23</v>
      </c>
    </row>
    <row r="9" spans="1:34" s="20" customFormat="1" ht="18.95" customHeight="1" x14ac:dyDescent="0.25">
      <c r="A9" s="155" t="s">
        <v>238</v>
      </c>
      <c r="B9" s="35">
        <v>1</v>
      </c>
      <c r="C9" s="34">
        <v>1</v>
      </c>
      <c r="D9" s="34">
        <v>1</v>
      </c>
      <c r="E9" s="34">
        <v>1</v>
      </c>
      <c r="F9" s="22">
        <v>0</v>
      </c>
      <c r="G9" s="35">
        <v>5</v>
      </c>
      <c r="H9" s="34">
        <v>5</v>
      </c>
      <c r="I9" s="34">
        <v>5</v>
      </c>
      <c r="J9" s="34">
        <v>5</v>
      </c>
      <c r="K9" s="22">
        <v>0</v>
      </c>
      <c r="L9" s="35">
        <v>1</v>
      </c>
      <c r="M9" s="22"/>
      <c r="N9" s="34">
        <v>1</v>
      </c>
      <c r="O9" s="34"/>
      <c r="P9" s="34">
        <v>0</v>
      </c>
      <c r="Q9" s="35">
        <v>0</v>
      </c>
      <c r="R9" s="34"/>
      <c r="S9" s="34">
        <v>1</v>
      </c>
      <c r="T9" s="22"/>
      <c r="U9" s="35">
        <v>1</v>
      </c>
      <c r="V9" s="22"/>
      <c r="W9" s="35">
        <v>0</v>
      </c>
      <c r="X9" s="34">
        <v>1</v>
      </c>
      <c r="Y9" s="49">
        <v>3</v>
      </c>
      <c r="Z9" s="22"/>
      <c r="AA9" s="50">
        <v>54</v>
      </c>
      <c r="AB9" s="49">
        <v>54</v>
      </c>
      <c r="AC9" s="51">
        <v>54</v>
      </c>
      <c r="AD9" s="50">
        <v>0</v>
      </c>
      <c r="AE9" s="53" t="s">
        <v>22</v>
      </c>
      <c r="AF9" s="49">
        <v>0</v>
      </c>
      <c r="AG9" s="49"/>
      <c r="AH9" s="51" t="s">
        <v>23</v>
      </c>
    </row>
    <row r="10" spans="1:34" s="20" customFormat="1" ht="18.95" customHeight="1" x14ac:dyDescent="0.25">
      <c r="A10" s="155" t="s">
        <v>115</v>
      </c>
      <c r="B10" s="35">
        <v>0</v>
      </c>
      <c r="C10" s="34">
        <v>2</v>
      </c>
      <c r="D10" s="34">
        <v>0</v>
      </c>
      <c r="E10" s="34">
        <v>0</v>
      </c>
      <c r="F10" s="22">
        <v>0</v>
      </c>
      <c r="G10" s="35">
        <v>0</v>
      </c>
      <c r="H10" s="34">
        <v>2</v>
      </c>
      <c r="I10" s="34">
        <v>2</v>
      </c>
      <c r="J10" s="34">
        <v>0</v>
      </c>
      <c r="K10" s="22">
        <v>0</v>
      </c>
      <c r="L10" s="35">
        <v>1</v>
      </c>
      <c r="M10" s="22"/>
      <c r="N10" s="34">
        <v>1</v>
      </c>
      <c r="O10" s="34" t="s">
        <v>246</v>
      </c>
      <c r="P10" s="34"/>
      <c r="Q10" s="35">
        <v>0</v>
      </c>
      <c r="R10" s="34"/>
      <c r="S10" s="34">
        <v>1</v>
      </c>
      <c r="T10" s="22"/>
      <c r="U10" s="35">
        <v>0</v>
      </c>
      <c r="V10" s="22"/>
      <c r="W10" s="35">
        <v>0</v>
      </c>
      <c r="X10" s="34">
        <v>0</v>
      </c>
      <c r="Y10" s="49">
        <v>0</v>
      </c>
      <c r="Z10" s="22">
        <v>0</v>
      </c>
      <c r="AA10" s="50">
        <v>42</v>
      </c>
      <c r="AB10" s="49">
        <v>42</v>
      </c>
      <c r="AC10" s="51">
        <v>42</v>
      </c>
      <c r="AD10" s="50">
        <v>0</v>
      </c>
      <c r="AE10" s="53" t="s">
        <v>22</v>
      </c>
      <c r="AF10" s="49">
        <v>0</v>
      </c>
      <c r="AG10" s="49"/>
      <c r="AH10" s="51" t="s">
        <v>23</v>
      </c>
    </row>
    <row r="11" spans="1:34" s="20" customFormat="1" ht="18.95" customHeight="1" x14ac:dyDescent="0.25">
      <c r="A11" s="155" t="s">
        <v>16</v>
      </c>
      <c r="B11" s="35">
        <v>0</v>
      </c>
      <c r="C11" s="34">
        <v>0</v>
      </c>
      <c r="D11" s="34">
        <v>1</v>
      </c>
      <c r="E11" s="34">
        <v>1</v>
      </c>
      <c r="F11" s="22">
        <v>0</v>
      </c>
      <c r="G11" s="35">
        <v>2</v>
      </c>
      <c r="H11" s="34">
        <v>4</v>
      </c>
      <c r="I11" s="34">
        <v>6</v>
      </c>
      <c r="J11" s="34">
        <v>4</v>
      </c>
      <c r="K11" s="22"/>
      <c r="L11" s="35">
        <v>4</v>
      </c>
      <c r="M11" s="22"/>
      <c r="N11" s="34">
        <v>1</v>
      </c>
      <c r="O11" s="34"/>
      <c r="P11" s="34"/>
      <c r="Q11" s="35">
        <v>0</v>
      </c>
      <c r="R11" s="34"/>
      <c r="S11" s="34">
        <v>2</v>
      </c>
      <c r="T11" s="22"/>
      <c r="U11" s="35">
        <v>0</v>
      </c>
      <c r="V11" s="22"/>
      <c r="W11" s="35">
        <v>0</v>
      </c>
      <c r="X11" s="34">
        <v>2</v>
      </c>
      <c r="Y11" s="49">
        <v>8</v>
      </c>
      <c r="Z11" s="22">
        <v>0</v>
      </c>
      <c r="AA11" s="50">
        <v>184</v>
      </c>
      <c r="AB11" s="49">
        <v>184</v>
      </c>
      <c r="AC11" s="51">
        <v>184</v>
      </c>
      <c r="AD11" s="50">
        <v>50</v>
      </c>
      <c r="AE11" s="53" t="s">
        <v>23</v>
      </c>
      <c r="AF11" s="49">
        <v>2</v>
      </c>
      <c r="AG11" s="49"/>
      <c r="AH11" s="51" t="s">
        <v>23</v>
      </c>
    </row>
    <row r="12" spans="1:34" s="20" customFormat="1" ht="18.95" customHeight="1" x14ac:dyDescent="0.25">
      <c r="A12" s="155" t="s">
        <v>32</v>
      </c>
      <c r="B12" s="35">
        <v>0</v>
      </c>
      <c r="C12" s="34">
        <v>0</v>
      </c>
      <c r="D12" s="34">
        <v>1</v>
      </c>
      <c r="E12" s="34">
        <v>1</v>
      </c>
      <c r="F12" s="22">
        <v>1</v>
      </c>
      <c r="G12" s="35">
        <v>5</v>
      </c>
      <c r="H12" s="34">
        <v>10</v>
      </c>
      <c r="I12" s="34">
        <v>35</v>
      </c>
      <c r="J12" s="34">
        <v>20</v>
      </c>
      <c r="K12" s="22">
        <v>10</v>
      </c>
      <c r="L12" s="35">
        <v>0</v>
      </c>
      <c r="M12" s="22"/>
      <c r="N12" s="34">
        <v>0</v>
      </c>
      <c r="O12" s="34" t="s">
        <v>251</v>
      </c>
      <c r="P12" s="34">
        <v>0</v>
      </c>
      <c r="Q12" s="35">
        <v>1</v>
      </c>
      <c r="R12" s="34"/>
      <c r="S12" s="34">
        <v>0</v>
      </c>
      <c r="T12" s="22"/>
      <c r="U12" s="35">
        <v>0</v>
      </c>
      <c r="V12" s="22"/>
      <c r="W12" s="35">
        <v>0</v>
      </c>
      <c r="X12" s="34">
        <v>0</v>
      </c>
      <c r="Y12" s="49">
        <v>0</v>
      </c>
      <c r="Z12" s="22">
        <v>1</v>
      </c>
      <c r="AA12" s="50">
        <v>120</v>
      </c>
      <c r="AB12" s="49">
        <v>90</v>
      </c>
      <c r="AC12" s="51">
        <v>80</v>
      </c>
      <c r="AD12" s="50">
        <v>50</v>
      </c>
      <c r="AE12" s="53" t="s">
        <v>22</v>
      </c>
      <c r="AF12" s="49">
        <v>2</v>
      </c>
      <c r="AG12" s="49" t="s">
        <v>22</v>
      </c>
      <c r="AH12" s="51" t="s">
        <v>22</v>
      </c>
    </row>
    <row r="13" spans="1:34" s="20" customFormat="1" ht="18.95" customHeight="1" x14ac:dyDescent="0.25">
      <c r="A13" s="155" t="s">
        <v>128</v>
      </c>
      <c r="B13" s="35">
        <v>0</v>
      </c>
      <c r="C13" s="34">
        <v>0</v>
      </c>
      <c r="D13" s="34">
        <v>0</v>
      </c>
      <c r="E13" s="34">
        <v>2</v>
      </c>
      <c r="F13" s="22">
        <v>0</v>
      </c>
      <c r="G13" s="35">
        <v>5</v>
      </c>
      <c r="H13" s="34">
        <v>5</v>
      </c>
      <c r="I13" s="34">
        <v>5</v>
      </c>
      <c r="J13" s="34">
        <v>5</v>
      </c>
      <c r="K13" s="22">
        <v>0</v>
      </c>
      <c r="L13" s="35">
        <v>1</v>
      </c>
      <c r="M13" s="22"/>
      <c r="N13" s="34">
        <v>1</v>
      </c>
      <c r="O13" s="34"/>
      <c r="P13" s="34"/>
      <c r="Q13" s="35">
        <v>0</v>
      </c>
      <c r="R13" s="34"/>
      <c r="S13" s="34">
        <v>1</v>
      </c>
      <c r="T13" s="22"/>
      <c r="U13" s="35">
        <v>1</v>
      </c>
      <c r="V13" s="22"/>
      <c r="W13" s="35">
        <v>0</v>
      </c>
      <c r="X13" s="34">
        <v>0</v>
      </c>
      <c r="Y13" s="49">
        <v>10</v>
      </c>
      <c r="Z13" s="22">
        <v>0</v>
      </c>
      <c r="AA13" s="50">
        <v>40</v>
      </c>
      <c r="AB13" s="49">
        <v>40</v>
      </c>
      <c r="AC13" s="51">
        <v>40</v>
      </c>
      <c r="AD13" s="50">
        <v>0</v>
      </c>
      <c r="AE13" s="53" t="s">
        <v>23</v>
      </c>
      <c r="AF13" s="49">
        <v>0</v>
      </c>
      <c r="AG13" s="49"/>
      <c r="AH13" s="51" t="s">
        <v>22</v>
      </c>
    </row>
    <row r="14" spans="1:34" s="20" customFormat="1" ht="18.95" customHeight="1" x14ac:dyDescent="0.25">
      <c r="A14" s="155" t="s">
        <v>45</v>
      </c>
      <c r="B14" s="35">
        <v>0</v>
      </c>
      <c r="C14" s="34">
        <v>1</v>
      </c>
      <c r="D14" s="34">
        <v>1</v>
      </c>
      <c r="E14" s="34">
        <v>0</v>
      </c>
      <c r="F14" s="22">
        <v>0</v>
      </c>
      <c r="G14" s="35">
        <v>13</v>
      </c>
      <c r="H14" s="34">
        <v>10</v>
      </c>
      <c r="I14" s="34">
        <v>13</v>
      </c>
      <c r="J14" s="34">
        <v>5</v>
      </c>
      <c r="K14" s="22">
        <v>3</v>
      </c>
      <c r="L14" s="35">
        <v>0</v>
      </c>
      <c r="M14" s="22"/>
      <c r="N14" s="34">
        <v>0</v>
      </c>
      <c r="O14" s="34" t="s">
        <v>248</v>
      </c>
      <c r="P14" s="34"/>
      <c r="Q14" s="35">
        <v>1</v>
      </c>
      <c r="R14" s="34"/>
      <c r="S14" s="34">
        <v>0</v>
      </c>
      <c r="T14" s="22"/>
      <c r="U14" s="35">
        <v>1</v>
      </c>
      <c r="V14" s="22"/>
      <c r="W14" s="35">
        <v>0</v>
      </c>
      <c r="X14" s="34">
        <v>0</v>
      </c>
      <c r="Y14" s="49">
        <v>0</v>
      </c>
      <c r="Z14" s="22">
        <v>0</v>
      </c>
      <c r="AA14" s="50">
        <v>100</v>
      </c>
      <c r="AB14" s="49">
        <v>50</v>
      </c>
      <c r="AC14" s="51">
        <v>30</v>
      </c>
      <c r="AD14" s="50">
        <v>20</v>
      </c>
      <c r="AE14" s="53" t="s">
        <v>23</v>
      </c>
      <c r="AF14" s="49">
        <v>0</v>
      </c>
      <c r="AG14" s="49"/>
      <c r="AH14" s="51" t="s">
        <v>23</v>
      </c>
    </row>
    <row r="15" spans="1:34" s="20" customFormat="1" ht="18.95" customHeight="1" x14ac:dyDescent="0.25">
      <c r="A15" s="155" t="s">
        <v>101</v>
      </c>
      <c r="B15" s="35">
        <v>1</v>
      </c>
      <c r="C15" s="34">
        <v>1</v>
      </c>
      <c r="D15" s="34">
        <v>1</v>
      </c>
      <c r="E15" s="34">
        <v>1</v>
      </c>
      <c r="F15" s="22">
        <v>0</v>
      </c>
      <c r="G15" s="35">
        <v>5</v>
      </c>
      <c r="H15" s="34">
        <v>5</v>
      </c>
      <c r="I15" s="34">
        <v>5</v>
      </c>
      <c r="J15" s="34">
        <v>5</v>
      </c>
      <c r="K15" s="22">
        <v>3</v>
      </c>
      <c r="L15" s="35">
        <v>3</v>
      </c>
      <c r="M15" s="22"/>
      <c r="N15" s="34">
        <v>1</v>
      </c>
      <c r="O15" s="34"/>
      <c r="P15" s="34">
        <v>0</v>
      </c>
      <c r="Q15" s="35">
        <v>0</v>
      </c>
      <c r="R15" s="34"/>
      <c r="S15" s="34">
        <v>1</v>
      </c>
      <c r="T15" s="22"/>
      <c r="U15" s="35">
        <v>0</v>
      </c>
      <c r="V15" s="22"/>
      <c r="W15" s="35">
        <v>0</v>
      </c>
      <c r="X15" s="34">
        <v>3</v>
      </c>
      <c r="Y15" s="49">
        <v>20</v>
      </c>
      <c r="Z15" s="22">
        <v>2</v>
      </c>
      <c r="AA15" s="50">
        <v>255</v>
      </c>
      <c r="AB15" s="49">
        <v>255</v>
      </c>
      <c r="AC15" s="51">
        <v>255</v>
      </c>
      <c r="AD15" s="50">
        <v>40</v>
      </c>
      <c r="AE15" s="53">
        <v>6</v>
      </c>
      <c r="AF15" s="49">
        <v>2</v>
      </c>
      <c r="AG15" s="49"/>
      <c r="AH15" s="51" t="s">
        <v>22</v>
      </c>
    </row>
    <row r="16" spans="1:34" s="20" customFormat="1" ht="18.95" customHeight="1" x14ac:dyDescent="0.25">
      <c r="A16" s="155" t="s">
        <v>25</v>
      </c>
      <c r="B16" s="35">
        <v>0</v>
      </c>
      <c r="C16" s="34">
        <v>2</v>
      </c>
      <c r="D16" s="34">
        <v>1</v>
      </c>
      <c r="E16" s="34">
        <v>0</v>
      </c>
      <c r="F16" s="22">
        <v>0</v>
      </c>
      <c r="G16" s="35">
        <v>2</v>
      </c>
      <c r="H16" s="34">
        <v>4</v>
      </c>
      <c r="I16" s="34">
        <v>6</v>
      </c>
      <c r="J16" s="34">
        <v>4</v>
      </c>
      <c r="K16" s="22">
        <v>4</v>
      </c>
      <c r="L16" s="35">
        <v>2</v>
      </c>
      <c r="M16" s="22"/>
      <c r="N16" s="34">
        <v>1</v>
      </c>
      <c r="O16" s="34"/>
      <c r="P16" s="34">
        <v>0</v>
      </c>
      <c r="Q16" s="35">
        <v>0</v>
      </c>
      <c r="R16" s="34"/>
      <c r="S16" s="34">
        <v>1</v>
      </c>
      <c r="T16" s="22"/>
      <c r="U16" s="35">
        <v>0</v>
      </c>
      <c r="V16" s="22"/>
      <c r="W16" s="35">
        <v>0</v>
      </c>
      <c r="X16" s="34">
        <v>1</v>
      </c>
      <c r="Y16" s="49">
        <v>0</v>
      </c>
      <c r="Z16" s="22">
        <v>1</v>
      </c>
      <c r="AA16" s="50">
        <v>20</v>
      </c>
      <c r="AB16" s="49">
        <v>20</v>
      </c>
      <c r="AC16" s="51">
        <v>20</v>
      </c>
      <c r="AD16" s="50">
        <v>20</v>
      </c>
      <c r="AE16" s="53" t="s">
        <v>22</v>
      </c>
      <c r="AF16" s="49">
        <v>1</v>
      </c>
      <c r="AG16" s="49">
        <v>1</v>
      </c>
      <c r="AH16" s="51" t="s">
        <v>22</v>
      </c>
    </row>
    <row r="17" spans="1:34" s="20" customFormat="1" ht="18.95" customHeight="1" x14ac:dyDescent="0.25">
      <c r="A17" s="155" t="s">
        <v>3</v>
      </c>
      <c r="B17" s="35">
        <v>0</v>
      </c>
      <c r="C17" s="34">
        <v>0</v>
      </c>
      <c r="D17" s="34">
        <v>1</v>
      </c>
      <c r="E17" s="34">
        <v>1</v>
      </c>
      <c r="F17" s="22">
        <v>0</v>
      </c>
      <c r="G17" s="35">
        <v>0</v>
      </c>
      <c r="H17" s="34">
        <v>4</v>
      </c>
      <c r="I17" s="34">
        <v>6</v>
      </c>
      <c r="J17" s="34">
        <v>4</v>
      </c>
      <c r="K17" s="22">
        <v>0</v>
      </c>
      <c r="L17" s="35">
        <v>2</v>
      </c>
      <c r="M17" s="22"/>
      <c r="N17" s="34">
        <v>2</v>
      </c>
      <c r="O17" s="34"/>
      <c r="P17" s="34"/>
      <c r="Q17" s="35">
        <v>0</v>
      </c>
      <c r="R17" s="34"/>
      <c r="S17" s="34">
        <v>2</v>
      </c>
      <c r="T17" s="22"/>
      <c r="U17" s="35">
        <v>0</v>
      </c>
      <c r="V17" s="22"/>
      <c r="W17" s="35">
        <v>6</v>
      </c>
      <c r="X17" s="34">
        <v>4</v>
      </c>
      <c r="Y17" s="49">
        <v>20</v>
      </c>
      <c r="Z17" s="22">
        <v>2</v>
      </c>
      <c r="AA17" s="50">
        <v>330</v>
      </c>
      <c r="AB17" s="49">
        <v>330</v>
      </c>
      <c r="AC17" s="51">
        <v>330</v>
      </c>
      <c r="AD17" s="50">
        <v>0</v>
      </c>
      <c r="AE17" s="53" t="s">
        <v>22</v>
      </c>
      <c r="AF17" s="49">
        <v>0</v>
      </c>
      <c r="AG17" s="49"/>
      <c r="AH17" s="51" t="s">
        <v>22</v>
      </c>
    </row>
    <row r="18" spans="1:34" s="20" customFormat="1" ht="18.95" customHeight="1" x14ac:dyDescent="0.25">
      <c r="A18" s="155" t="s">
        <v>4</v>
      </c>
      <c r="B18" s="35">
        <v>0</v>
      </c>
      <c r="C18" s="34">
        <v>0</v>
      </c>
      <c r="D18" s="34">
        <v>0</v>
      </c>
      <c r="E18" s="34">
        <v>0</v>
      </c>
      <c r="F18" s="22">
        <v>0</v>
      </c>
      <c r="G18" s="35">
        <v>0</v>
      </c>
      <c r="H18" s="34">
        <v>0</v>
      </c>
      <c r="I18" s="34">
        <v>0</v>
      </c>
      <c r="J18" s="34">
        <v>0</v>
      </c>
      <c r="K18" s="22">
        <v>0</v>
      </c>
      <c r="L18" s="35">
        <v>0</v>
      </c>
      <c r="M18" s="22"/>
      <c r="N18" s="34">
        <v>0</v>
      </c>
      <c r="O18" s="34"/>
      <c r="P18" s="34">
        <v>0</v>
      </c>
      <c r="Q18" s="35">
        <v>0</v>
      </c>
      <c r="R18" s="34"/>
      <c r="S18" s="34">
        <v>0</v>
      </c>
      <c r="T18" s="22"/>
      <c r="U18" s="35">
        <v>0</v>
      </c>
      <c r="V18" s="22"/>
      <c r="W18" s="35">
        <v>0</v>
      </c>
      <c r="X18" s="34">
        <v>0</v>
      </c>
      <c r="Y18" s="49">
        <v>0</v>
      </c>
      <c r="Z18" s="22"/>
      <c r="AA18" s="50">
        <v>60</v>
      </c>
      <c r="AB18" s="49">
        <v>60</v>
      </c>
      <c r="AC18" s="51">
        <v>120</v>
      </c>
      <c r="AD18" s="50">
        <v>0</v>
      </c>
      <c r="AE18" s="53" t="s">
        <v>23</v>
      </c>
      <c r="AF18" s="49">
        <v>0</v>
      </c>
      <c r="AG18" s="49"/>
      <c r="AH18" s="51" t="s">
        <v>23</v>
      </c>
    </row>
    <row r="19" spans="1:34" s="20" customFormat="1" ht="18.95" customHeight="1" x14ac:dyDescent="0.25">
      <c r="A19" s="155" t="s">
        <v>15</v>
      </c>
      <c r="B19" s="35">
        <v>0</v>
      </c>
      <c r="C19" s="34">
        <v>0</v>
      </c>
      <c r="D19" s="34">
        <v>1</v>
      </c>
      <c r="E19" s="34">
        <v>2</v>
      </c>
      <c r="F19" s="22">
        <v>0</v>
      </c>
      <c r="G19" s="35">
        <v>0</v>
      </c>
      <c r="H19" s="34">
        <v>0</v>
      </c>
      <c r="I19" s="34">
        <v>0</v>
      </c>
      <c r="J19" s="34">
        <v>0</v>
      </c>
      <c r="K19" s="22">
        <v>0</v>
      </c>
      <c r="L19" s="35">
        <v>0</v>
      </c>
      <c r="M19" s="22"/>
      <c r="N19" s="34">
        <v>0</v>
      </c>
      <c r="O19" s="34"/>
      <c r="P19" s="34">
        <v>0</v>
      </c>
      <c r="Q19" s="35">
        <v>0</v>
      </c>
      <c r="R19" s="34"/>
      <c r="S19" s="34">
        <v>0</v>
      </c>
      <c r="T19" s="22"/>
      <c r="U19" s="35">
        <v>0</v>
      </c>
      <c r="V19" s="22"/>
      <c r="W19" s="35">
        <v>0</v>
      </c>
      <c r="X19" s="34">
        <v>0</v>
      </c>
      <c r="Y19" s="49">
        <v>0</v>
      </c>
      <c r="Z19" s="22">
        <v>0</v>
      </c>
      <c r="AA19" s="50">
        <v>16</v>
      </c>
      <c r="AB19" s="49">
        <v>16</v>
      </c>
      <c r="AC19" s="51">
        <v>16</v>
      </c>
      <c r="AD19" s="50">
        <v>0</v>
      </c>
      <c r="AE19" s="53" t="s">
        <v>23</v>
      </c>
      <c r="AF19" s="49">
        <v>0</v>
      </c>
      <c r="AG19" s="49"/>
      <c r="AH19" s="51" t="s">
        <v>239</v>
      </c>
    </row>
    <row r="20" spans="1:34" s="20" customFormat="1" ht="18.95" customHeight="1" x14ac:dyDescent="0.25">
      <c r="A20" s="155" t="s">
        <v>5</v>
      </c>
      <c r="B20" s="35">
        <v>0</v>
      </c>
      <c r="C20" s="34">
        <v>0</v>
      </c>
      <c r="D20" s="34">
        <v>2</v>
      </c>
      <c r="E20" s="34">
        <v>0</v>
      </c>
      <c r="F20" s="22">
        <v>0</v>
      </c>
      <c r="G20" s="35">
        <v>4</v>
      </c>
      <c r="H20" s="34">
        <v>8</v>
      </c>
      <c r="I20" s="34">
        <v>10</v>
      </c>
      <c r="J20" s="34">
        <v>2</v>
      </c>
      <c r="K20" s="22">
        <v>2</v>
      </c>
      <c r="L20" s="35">
        <v>5</v>
      </c>
      <c r="M20" s="22"/>
      <c r="N20" s="34">
        <v>1</v>
      </c>
      <c r="O20" s="34"/>
      <c r="P20" s="34">
        <v>1</v>
      </c>
      <c r="Q20" s="35">
        <v>0</v>
      </c>
      <c r="R20" s="34"/>
      <c r="S20" s="34">
        <v>1</v>
      </c>
      <c r="T20" s="22"/>
      <c r="U20" s="35">
        <v>1</v>
      </c>
      <c r="V20" s="22"/>
      <c r="W20" s="35">
        <v>0</v>
      </c>
      <c r="X20" s="34">
        <v>2</v>
      </c>
      <c r="Y20" s="49">
        <v>2</v>
      </c>
      <c r="Z20" s="22"/>
      <c r="AA20" s="50">
        <v>285</v>
      </c>
      <c r="AB20" s="49">
        <v>250</v>
      </c>
      <c r="AC20" s="51">
        <v>225</v>
      </c>
      <c r="AD20" s="50">
        <v>60</v>
      </c>
      <c r="AE20" s="53" t="s">
        <v>23</v>
      </c>
      <c r="AF20" s="49">
        <v>2</v>
      </c>
      <c r="AG20" s="49">
        <v>1</v>
      </c>
      <c r="AH20" s="51" t="s">
        <v>22</v>
      </c>
    </row>
    <row r="21" spans="1:34" s="20" customFormat="1" ht="18.95" customHeight="1" x14ac:dyDescent="0.25">
      <c r="A21" s="155" t="s">
        <v>6</v>
      </c>
      <c r="B21" s="35">
        <v>0</v>
      </c>
      <c r="C21" s="34">
        <v>0</v>
      </c>
      <c r="D21" s="34">
        <v>0</v>
      </c>
      <c r="E21" s="34">
        <v>1</v>
      </c>
      <c r="F21" s="22">
        <v>1</v>
      </c>
      <c r="G21" s="35">
        <v>0</v>
      </c>
      <c r="H21" s="34">
        <v>0</v>
      </c>
      <c r="I21" s="34">
        <v>14</v>
      </c>
      <c r="J21" s="34">
        <v>5</v>
      </c>
      <c r="K21" s="22">
        <v>0</v>
      </c>
      <c r="L21" s="35">
        <v>0</v>
      </c>
      <c r="M21" s="22" t="s">
        <v>247</v>
      </c>
      <c r="N21" s="34">
        <v>0</v>
      </c>
      <c r="O21" s="34" t="s">
        <v>247</v>
      </c>
      <c r="P21" s="34">
        <v>0</v>
      </c>
      <c r="Q21" s="35">
        <v>0</v>
      </c>
      <c r="R21" s="34"/>
      <c r="S21" s="34">
        <v>0</v>
      </c>
      <c r="T21" s="22" t="s">
        <v>247</v>
      </c>
      <c r="U21" s="35">
        <v>0</v>
      </c>
      <c r="V21" s="22"/>
      <c r="W21" s="35">
        <v>3</v>
      </c>
      <c r="X21" s="34">
        <v>1</v>
      </c>
      <c r="Y21" s="49">
        <v>3</v>
      </c>
      <c r="Z21" s="22">
        <v>0</v>
      </c>
      <c r="AA21" s="50">
        <v>135</v>
      </c>
      <c r="AB21" s="49">
        <v>90</v>
      </c>
      <c r="AC21" s="51">
        <v>35</v>
      </c>
      <c r="AD21" s="50">
        <v>25</v>
      </c>
      <c r="AE21" s="53" t="s">
        <v>23</v>
      </c>
      <c r="AF21" s="49">
        <v>1</v>
      </c>
      <c r="AG21" s="49"/>
      <c r="AH21" s="51" t="s">
        <v>22</v>
      </c>
    </row>
    <row r="22" spans="1:34" s="20" customFormat="1" ht="18.95" customHeight="1" x14ac:dyDescent="0.25">
      <c r="A22" s="155" t="s">
        <v>17</v>
      </c>
      <c r="B22" s="35">
        <v>2</v>
      </c>
      <c r="C22" s="34">
        <v>0</v>
      </c>
      <c r="D22" s="34">
        <v>0</v>
      </c>
      <c r="E22" s="34">
        <v>0</v>
      </c>
      <c r="F22" s="22">
        <v>0</v>
      </c>
      <c r="G22" s="35">
        <v>5</v>
      </c>
      <c r="H22" s="34">
        <v>1</v>
      </c>
      <c r="I22" s="34">
        <v>0</v>
      </c>
      <c r="J22" s="34">
        <v>0</v>
      </c>
      <c r="K22" s="22">
        <v>0</v>
      </c>
      <c r="L22" s="35">
        <v>0</v>
      </c>
      <c r="M22" s="22"/>
      <c r="N22" s="34">
        <v>1</v>
      </c>
      <c r="O22" s="34"/>
      <c r="P22" s="34">
        <v>1</v>
      </c>
      <c r="Q22" s="35">
        <v>1</v>
      </c>
      <c r="R22" s="34"/>
      <c r="S22" s="34">
        <v>0</v>
      </c>
      <c r="T22" s="22"/>
      <c r="U22" s="35">
        <v>1</v>
      </c>
      <c r="V22" s="22"/>
      <c r="W22" s="35">
        <v>0</v>
      </c>
      <c r="X22" s="34">
        <v>1</v>
      </c>
      <c r="Y22" s="49">
        <v>1</v>
      </c>
      <c r="Z22" s="22">
        <v>0</v>
      </c>
      <c r="AA22" s="50">
        <v>12</v>
      </c>
      <c r="AB22" s="49">
        <v>12</v>
      </c>
      <c r="AC22" s="51">
        <v>12</v>
      </c>
      <c r="AD22" s="50">
        <v>0</v>
      </c>
      <c r="AE22" s="53" t="s">
        <v>23</v>
      </c>
      <c r="AF22" s="49">
        <v>1</v>
      </c>
      <c r="AG22" s="49"/>
      <c r="AH22" s="51" t="s">
        <v>22</v>
      </c>
    </row>
    <row r="23" spans="1:34" s="20" customFormat="1" ht="18.95" customHeight="1" x14ac:dyDescent="0.25">
      <c r="A23" s="155" t="s">
        <v>18</v>
      </c>
      <c r="B23" s="35">
        <v>0</v>
      </c>
      <c r="C23" s="34">
        <v>1</v>
      </c>
      <c r="D23" s="34">
        <v>3</v>
      </c>
      <c r="E23" s="34">
        <v>0</v>
      </c>
      <c r="F23" s="22">
        <v>1</v>
      </c>
      <c r="G23" s="35">
        <v>20</v>
      </c>
      <c r="H23" s="34">
        <v>55</v>
      </c>
      <c r="I23" s="34">
        <v>68</v>
      </c>
      <c r="J23" s="34">
        <v>26</v>
      </c>
      <c r="K23" s="22">
        <v>2</v>
      </c>
      <c r="L23" s="35">
        <v>5</v>
      </c>
      <c r="M23" s="22" t="s">
        <v>249</v>
      </c>
      <c r="N23" s="34">
        <v>0</v>
      </c>
      <c r="O23" s="34" t="s">
        <v>249</v>
      </c>
      <c r="P23" s="34">
        <v>0</v>
      </c>
      <c r="Q23" s="35">
        <v>0</v>
      </c>
      <c r="R23" s="34"/>
      <c r="S23" s="34">
        <v>0</v>
      </c>
      <c r="T23" s="22" t="s">
        <v>249</v>
      </c>
      <c r="U23" s="35">
        <v>0</v>
      </c>
      <c r="V23" s="22"/>
      <c r="W23" s="35">
        <v>0</v>
      </c>
      <c r="X23" s="34">
        <v>4</v>
      </c>
      <c r="Y23" s="49">
        <v>20</v>
      </c>
      <c r="Z23" s="22">
        <v>1</v>
      </c>
      <c r="AA23" s="50">
        <v>344</v>
      </c>
      <c r="AB23" s="49">
        <v>334</v>
      </c>
      <c r="AC23" s="51">
        <v>324</v>
      </c>
      <c r="AD23" s="50">
        <v>60</v>
      </c>
      <c r="AE23" s="53" t="s">
        <v>22</v>
      </c>
      <c r="AF23" s="49">
        <v>2</v>
      </c>
      <c r="AG23" s="49">
        <v>1</v>
      </c>
      <c r="AH23" s="51" t="s">
        <v>22</v>
      </c>
    </row>
    <row r="24" spans="1:34" s="20" customFormat="1" ht="18.95" customHeight="1" x14ac:dyDescent="0.25">
      <c r="A24" s="155" t="s">
        <v>7</v>
      </c>
      <c r="B24" s="35">
        <v>0</v>
      </c>
      <c r="C24" s="34">
        <v>0</v>
      </c>
      <c r="D24" s="34">
        <v>1</v>
      </c>
      <c r="E24" s="34">
        <v>2</v>
      </c>
      <c r="F24" s="22">
        <v>0</v>
      </c>
      <c r="G24" s="35">
        <v>0</v>
      </c>
      <c r="H24" s="34">
        <v>5</v>
      </c>
      <c r="I24" s="34">
        <v>6</v>
      </c>
      <c r="J24" s="34">
        <v>7</v>
      </c>
      <c r="K24" s="22">
        <v>1</v>
      </c>
      <c r="L24" s="35">
        <v>2</v>
      </c>
      <c r="M24" s="22"/>
      <c r="N24" s="34">
        <v>3</v>
      </c>
      <c r="O24" s="34"/>
      <c r="P24" s="34">
        <v>0</v>
      </c>
      <c r="Q24" s="35">
        <v>0</v>
      </c>
      <c r="R24" s="34"/>
      <c r="S24" s="34">
        <v>3</v>
      </c>
      <c r="T24" s="22"/>
      <c r="U24" s="35">
        <v>0</v>
      </c>
      <c r="V24" s="22"/>
      <c r="W24" s="35">
        <v>0</v>
      </c>
      <c r="X24" s="34">
        <v>2</v>
      </c>
      <c r="Y24" s="49">
        <v>1</v>
      </c>
      <c r="Z24" s="22">
        <v>10</v>
      </c>
      <c r="AA24" s="50">
        <v>84</v>
      </c>
      <c r="AB24" s="49">
        <v>84</v>
      </c>
      <c r="AC24" s="51">
        <v>84</v>
      </c>
      <c r="AD24" s="50">
        <v>0</v>
      </c>
      <c r="AE24" s="53" t="s">
        <v>23</v>
      </c>
      <c r="AF24" s="49">
        <v>2</v>
      </c>
      <c r="AG24" s="49"/>
      <c r="AH24" s="51" t="s">
        <v>22</v>
      </c>
    </row>
    <row r="25" spans="1:34" s="20" customFormat="1" ht="18.95" customHeight="1" x14ac:dyDescent="0.25">
      <c r="A25" s="155" t="s">
        <v>8</v>
      </c>
      <c r="B25" s="35">
        <v>0</v>
      </c>
      <c r="C25" s="34">
        <v>0</v>
      </c>
      <c r="D25" s="34">
        <v>1</v>
      </c>
      <c r="E25" s="34">
        <v>1</v>
      </c>
      <c r="F25" s="22">
        <v>1</v>
      </c>
      <c r="G25" s="35">
        <v>1</v>
      </c>
      <c r="H25" s="34">
        <v>10</v>
      </c>
      <c r="I25" s="34">
        <v>11</v>
      </c>
      <c r="J25" s="34">
        <v>10</v>
      </c>
      <c r="K25" s="22">
        <v>2</v>
      </c>
      <c r="L25" s="35">
        <v>0</v>
      </c>
      <c r="M25" s="22"/>
      <c r="N25" s="34">
        <v>1</v>
      </c>
      <c r="O25" s="34"/>
      <c r="P25" s="34">
        <v>0</v>
      </c>
      <c r="Q25" s="35">
        <v>1</v>
      </c>
      <c r="R25" s="34"/>
      <c r="S25" s="34">
        <v>1</v>
      </c>
      <c r="T25" s="22"/>
      <c r="U25" s="35">
        <v>0</v>
      </c>
      <c r="V25" s="22"/>
      <c r="W25" s="35">
        <v>0</v>
      </c>
      <c r="X25" s="34">
        <v>0</v>
      </c>
      <c r="Y25" s="49">
        <v>0</v>
      </c>
      <c r="Z25" s="22">
        <v>0</v>
      </c>
      <c r="AA25" s="50">
        <v>40</v>
      </c>
      <c r="AB25" s="49">
        <v>40</v>
      </c>
      <c r="AC25" s="51">
        <v>40</v>
      </c>
      <c r="AD25" s="50">
        <v>20</v>
      </c>
      <c r="AE25" s="53" t="s">
        <v>23</v>
      </c>
      <c r="AF25" s="49">
        <v>2</v>
      </c>
      <c r="AG25" s="49"/>
      <c r="AH25" s="51" t="s">
        <v>22</v>
      </c>
    </row>
    <row r="26" spans="1:34" s="23" customFormat="1" ht="18.95" customHeight="1" thickBot="1" x14ac:dyDescent="0.3">
      <c r="A26" s="164" t="s">
        <v>9</v>
      </c>
      <c r="B26" s="56">
        <v>0</v>
      </c>
      <c r="C26" s="54">
        <v>0</v>
      </c>
      <c r="D26" s="54">
        <v>1</v>
      </c>
      <c r="E26" s="54">
        <v>1</v>
      </c>
      <c r="F26" s="55">
        <v>0</v>
      </c>
      <c r="G26" s="56">
        <v>0</v>
      </c>
      <c r="H26" s="54">
        <v>10</v>
      </c>
      <c r="I26" s="54">
        <v>10</v>
      </c>
      <c r="J26" s="54">
        <v>10</v>
      </c>
      <c r="K26" s="55">
        <v>2</v>
      </c>
      <c r="L26" s="56">
        <v>0</v>
      </c>
      <c r="M26" s="55"/>
      <c r="N26" s="54">
        <v>0</v>
      </c>
      <c r="O26" s="54" t="s">
        <v>250</v>
      </c>
      <c r="P26" s="54">
        <v>1</v>
      </c>
      <c r="Q26" s="56">
        <v>0</v>
      </c>
      <c r="R26" s="54" t="s">
        <v>250</v>
      </c>
      <c r="S26" s="54">
        <v>0</v>
      </c>
      <c r="T26" s="55"/>
      <c r="U26" s="56">
        <v>0</v>
      </c>
      <c r="V26" s="55"/>
      <c r="W26" s="56">
        <v>0</v>
      </c>
      <c r="X26" s="54">
        <v>2</v>
      </c>
      <c r="Y26" s="57">
        <v>4</v>
      </c>
      <c r="Z26" s="55">
        <v>1</v>
      </c>
      <c r="AA26" s="58">
        <v>57</v>
      </c>
      <c r="AB26" s="57">
        <v>57</v>
      </c>
      <c r="AC26" s="59">
        <v>57</v>
      </c>
      <c r="AD26" s="58">
        <v>0</v>
      </c>
      <c r="AE26" s="60" t="s">
        <v>22</v>
      </c>
      <c r="AF26" s="57">
        <v>0</v>
      </c>
      <c r="AG26" s="57"/>
      <c r="AH26" s="59" t="s">
        <v>22</v>
      </c>
    </row>
    <row r="27" spans="1:34" s="25" customFormat="1" ht="18.95" customHeight="1" thickBot="1" x14ac:dyDescent="0.3">
      <c r="A27" s="21" t="s">
        <v>10</v>
      </c>
      <c r="B27" s="63">
        <f t="shared" ref="B27:V27" si="0">SUM(B3:B26)</f>
        <v>10</v>
      </c>
      <c r="C27" s="61">
        <f t="shared" si="0"/>
        <v>21</v>
      </c>
      <c r="D27" s="61">
        <f t="shared" si="0"/>
        <v>20</v>
      </c>
      <c r="E27" s="61">
        <f t="shared" si="0"/>
        <v>20</v>
      </c>
      <c r="F27" s="62">
        <f t="shared" si="0"/>
        <v>5</v>
      </c>
      <c r="G27" s="63">
        <f t="shared" si="0"/>
        <v>94</v>
      </c>
      <c r="H27" s="61">
        <f t="shared" si="0"/>
        <v>215</v>
      </c>
      <c r="I27" s="61">
        <f t="shared" si="0"/>
        <v>261</v>
      </c>
      <c r="J27" s="61">
        <f t="shared" si="0"/>
        <v>140</v>
      </c>
      <c r="K27" s="62">
        <f t="shared" si="0"/>
        <v>38</v>
      </c>
      <c r="L27" s="63">
        <f t="shared" si="0"/>
        <v>27</v>
      </c>
      <c r="M27" s="62">
        <f t="shared" si="0"/>
        <v>4</v>
      </c>
      <c r="N27" s="63">
        <f t="shared" si="0"/>
        <v>19</v>
      </c>
      <c r="O27" s="63">
        <f t="shared" si="0"/>
        <v>1</v>
      </c>
      <c r="P27" s="63">
        <f t="shared" si="0"/>
        <v>5</v>
      </c>
      <c r="Q27" s="63">
        <f t="shared" si="0"/>
        <v>9</v>
      </c>
      <c r="R27" s="61">
        <f t="shared" si="0"/>
        <v>0</v>
      </c>
      <c r="S27" s="61">
        <f t="shared" si="0"/>
        <v>15</v>
      </c>
      <c r="T27" s="62">
        <f t="shared" si="0"/>
        <v>3</v>
      </c>
      <c r="U27" s="63">
        <f t="shared" si="0"/>
        <v>14</v>
      </c>
      <c r="V27" s="62">
        <f t="shared" si="0"/>
        <v>0</v>
      </c>
      <c r="W27" s="64">
        <f>SUM(W3:W26)</f>
        <v>9</v>
      </c>
      <c r="X27" s="65">
        <f>SUM(X3:X26)</f>
        <v>29</v>
      </c>
      <c r="Y27" s="65">
        <f>SUM(Y3:Y26)</f>
        <v>105</v>
      </c>
      <c r="Z27" s="66">
        <f>SUM(Z3:Z26)</f>
        <v>23</v>
      </c>
      <c r="AA27" s="64"/>
      <c r="AB27" s="65"/>
      <c r="AC27" s="66"/>
      <c r="AD27" s="24">
        <f>SUM(AD3:AD26)</f>
        <v>363</v>
      </c>
      <c r="AE27" s="36">
        <v>14</v>
      </c>
      <c r="AF27" s="24">
        <f>SUM(AF3:AF26)</f>
        <v>21</v>
      </c>
      <c r="AG27" s="24">
        <f>SUM(AG3:AG26)</f>
        <v>3</v>
      </c>
      <c r="AH27" s="24"/>
    </row>
    <row r="28" spans="1:34" ht="18.95" customHeight="1" x14ac:dyDescent="0.25">
      <c r="A28" s="69"/>
      <c r="F28" s="24"/>
      <c r="G28" s="24"/>
      <c r="I28" s="24"/>
      <c r="J28" s="24"/>
      <c r="K28" s="24"/>
      <c r="M28" s="24"/>
      <c r="N28" s="24"/>
      <c r="O28" s="24"/>
      <c r="P28" s="24"/>
      <c r="Q28" s="24"/>
      <c r="W28" s="27"/>
      <c r="AE28" s="36"/>
    </row>
    <row r="29" spans="1:34" ht="18.95" customHeight="1" x14ac:dyDescent="0.25">
      <c r="F29" s="24"/>
      <c r="G29" s="24"/>
      <c r="H29" s="24">
        <f>SUM(G27:K27)</f>
        <v>748</v>
      </c>
      <c r="I29" s="24"/>
      <c r="J29" s="24"/>
      <c r="K29" s="24"/>
      <c r="M29" s="24"/>
      <c r="N29" s="24"/>
      <c r="O29" s="24"/>
      <c r="P29" s="24"/>
      <c r="Q29" s="24"/>
      <c r="AE29" s="36"/>
    </row>
    <row r="30" spans="1:34" ht="18.95" customHeight="1" x14ac:dyDescent="0.25">
      <c r="F30" s="24"/>
      <c r="G30" s="24"/>
      <c r="I30" s="24"/>
      <c r="J30" s="24"/>
      <c r="K30" s="24"/>
      <c r="M30" s="24"/>
      <c r="N30" s="24"/>
      <c r="O30" s="24"/>
      <c r="P30" s="24"/>
      <c r="Q30" s="24"/>
      <c r="AE30" s="36"/>
    </row>
    <row r="31" spans="1:34" ht="18.95" customHeight="1" x14ac:dyDescent="0.25">
      <c r="F31" s="24"/>
      <c r="G31" s="24"/>
      <c r="I31" s="24"/>
      <c r="J31" s="24"/>
      <c r="K31" s="24"/>
      <c r="M31" s="24"/>
      <c r="N31" s="24"/>
      <c r="O31" s="24"/>
      <c r="P31" s="24"/>
      <c r="Q31" s="24"/>
      <c r="AE31" s="36"/>
    </row>
    <row r="32" spans="1:34" ht="18.95" customHeight="1" x14ac:dyDescent="0.25">
      <c r="F32" s="24"/>
      <c r="G32" s="24"/>
      <c r="I32" s="24"/>
      <c r="J32" s="24"/>
      <c r="K32" s="24"/>
      <c r="M32" s="24"/>
      <c r="N32" s="24"/>
      <c r="O32" s="24"/>
      <c r="P32" s="24"/>
      <c r="Q32" s="24"/>
      <c r="AE32" s="36"/>
    </row>
    <row r="33" spans="6:31" ht="18.95" customHeight="1" x14ac:dyDescent="0.25">
      <c r="F33" s="24"/>
      <c r="G33" s="24"/>
      <c r="I33" s="24"/>
      <c r="J33" s="24"/>
      <c r="K33" s="24"/>
      <c r="M33" s="24"/>
      <c r="N33" s="24"/>
      <c r="O33" s="24"/>
      <c r="P33" s="24"/>
      <c r="Q33" s="24"/>
      <c r="AE33" s="36"/>
    </row>
    <row r="34" spans="6:31" ht="18.95" customHeight="1" x14ac:dyDescent="0.25">
      <c r="F34" s="24"/>
      <c r="G34" s="24"/>
      <c r="I34" s="24"/>
      <c r="J34" s="24"/>
      <c r="K34" s="24"/>
      <c r="M34" s="24"/>
      <c r="N34" s="24"/>
      <c r="O34" s="24"/>
      <c r="P34" s="24"/>
      <c r="Q34" s="24"/>
      <c r="AE34" s="36"/>
    </row>
    <row r="35" spans="6:31" ht="18.95" customHeight="1" x14ac:dyDescent="0.25">
      <c r="F35" s="24"/>
      <c r="G35" s="24"/>
      <c r="I35" s="24"/>
      <c r="J35" s="24"/>
      <c r="K35" s="24"/>
      <c r="M35" s="24"/>
      <c r="N35" s="24"/>
      <c r="O35" s="24"/>
      <c r="P35" s="24"/>
      <c r="Q35" s="24"/>
      <c r="AE35" s="36"/>
    </row>
    <row r="36" spans="6:31" ht="18.95" customHeight="1" x14ac:dyDescent="0.25">
      <c r="F36" s="24"/>
      <c r="G36" s="24"/>
      <c r="I36" s="24"/>
      <c r="J36" s="24"/>
      <c r="K36" s="24"/>
      <c r="M36" s="24"/>
      <c r="N36" s="24"/>
      <c r="O36" s="24"/>
      <c r="P36" s="24"/>
      <c r="Q36" s="24"/>
      <c r="AE36" s="36"/>
    </row>
    <row r="37" spans="6:31" ht="18.95" customHeight="1" x14ac:dyDescent="0.25">
      <c r="F37" s="24"/>
      <c r="G37" s="24"/>
      <c r="I37" s="24"/>
      <c r="J37" s="24"/>
      <c r="K37" s="24"/>
      <c r="M37" s="24"/>
      <c r="N37" s="24"/>
      <c r="O37" s="24"/>
      <c r="P37" s="24"/>
      <c r="Q37" s="24"/>
      <c r="AE37" s="36"/>
    </row>
    <row r="38" spans="6:31" ht="18.95" customHeight="1" x14ac:dyDescent="0.25">
      <c r="F38" s="24"/>
      <c r="G38" s="24"/>
      <c r="I38" s="24"/>
      <c r="J38" s="24"/>
      <c r="K38" s="24"/>
      <c r="M38" s="24"/>
      <c r="N38" s="24"/>
      <c r="O38" s="24"/>
      <c r="P38" s="24"/>
      <c r="Q38" s="24"/>
      <c r="AE38" s="36"/>
    </row>
    <row r="39" spans="6:31" ht="18.95" customHeight="1" x14ac:dyDescent="0.25">
      <c r="F39" s="24"/>
      <c r="G39" s="24"/>
      <c r="I39" s="24"/>
      <c r="J39" s="24"/>
      <c r="K39" s="24"/>
      <c r="M39" s="24"/>
      <c r="N39" s="24"/>
      <c r="O39" s="24"/>
      <c r="P39" s="24"/>
      <c r="Q39" s="24"/>
      <c r="AE39" s="36"/>
    </row>
    <row r="40" spans="6:31" ht="18.95" customHeight="1" x14ac:dyDescent="0.25">
      <c r="F40" s="24"/>
      <c r="G40" s="24"/>
      <c r="I40" s="24"/>
      <c r="J40" s="24"/>
      <c r="K40" s="24"/>
      <c r="M40" s="24"/>
      <c r="N40" s="24"/>
      <c r="O40" s="24"/>
      <c r="P40" s="24"/>
      <c r="Q40" s="24"/>
      <c r="AE40" s="36"/>
    </row>
    <row r="41" spans="6:31" ht="18.95" customHeight="1" x14ac:dyDescent="0.25">
      <c r="F41" s="24"/>
      <c r="G41" s="24"/>
      <c r="I41" s="24"/>
      <c r="J41" s="24"/>
      <c r="K41" s="24"/>
      <c r="M41" s="24"/>
      <c r="N41" s="24"/>
      <c r="O41" s="24"/>
      <c r="P41" s="24"/>
      <c r="Q41" s="24"/>
      <c r="AE41" s="36"/>
    </row>
    <row r="42" spans="6:31" ht="18.95" customHeight="1" x14ac:dyDescent="0.25">
      <c r="F42" s="24"/>
      <c r="G42" s="24"/>
      <c r="I42" s="24"/>
      <c r="J42" s="24"/>
      <c r="K42" s="24"/>
      <c r="M42" s="24"/>
      <c r="N42" s="24"/>
      <c r="O42" s="24"/>
      <c r="P42" s="24"/>
      <c r="Q42" s="24"/>
      <c r="AE42" s="36"/>
    </row>
    <row r="43" spans="6:31" ht="18.95" customHeight="1" x14ac:dyDescent="0.25">
      <c r="F43" s="24"/>
      <c r="G43" s="24"/>
      <c r="I43" s="24"/>
      <c r="J43" s="24"/>
      <c r="K43" s="24"/>
      <c r="M43" s="24"/>
      <c r="N43" s="24"/>
      <c r="O43" s="24"/>
      <c r="P43" s="24"/>
      <c r="Q43" s="24"/>
      <c r="AE43" s="36"/>
    </row>
  </sheetData>
  <mergeCells count="9">
    <mergeCell ref="B1:F1"/>
    <mergeCell ref="U1:V1"/>
    <mergeCell ref="W1:Z1"/>
    <mergeCell ref="AD1:AH1"/>
    <mergeCell ref="AA1:AC1"/>
    <mergeCell ref="G1:K1"/>
    <mergeCell ref="L1:M1"/>
    <mergeCell ref="Q1:T1"/>
    <mergeCell ref="N1:P1"/>
  </mergeCells>
  <phoneticPr fontId="0" type="noConversion"/>
  <printOptions gridLines="1"/>
  <pageMargins left="0.5" right="0.37" top="0.56000000000000005" bottom="0.5" header="0.28999999999999998" footer="0.17"/>
  <pageSetup scale="95" fitToWidth="0" orientation="landscape" r:id="rId1"/>
  <headerFooter alignWithMargins="0">
    <oddHeader>&amp;C&amp;"+,Bold"&amp;16 2017 CSG SUPPLY LIST</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zoomScaleNormal="100" workbookViewId="0">
      <selection activeCell="A21" sqref="A21"/>
    </sheetView>
  </sheetViews>
  <sheetFormatPr defaultColWidth="32.140625" defaultRowHeight="18" x14ac:dyDescent="0.25"/>
  <cols>
    <col min="1" max="1" width="32.140625" style="75"/>
    <col min="2" max="2" width="16.85546875" style="86" customWidth="1"/>
    <col min="3" max="16384" width="32.140625" style="75"/>
  </cols>
  <sheetData>
    <row r="1" spans="1:3" x14ac:dyDescent="0.25">
      <c r="A1" s="73" t="s">
        <v>43</v>
      </c>
      <c r="B1" s="74">
        <v>2017</v>
      </c>
      <c r="C1" s="73"/>
    </row>
    <row r="2" spans="1:3" x14ac:dyDescent="0.25">
      <c r="A2" s="76" t="s">
        <v>51</v>
      </c>
      <c r="B2" s="82"/>
    </row>
    <row r="3" spans="1:3" x14ac:dyDescent="0.25">
      <c r="A3" s="77" t="s">
        <v>71</v>
      </c>
      <c r="B3" s="82">
        <f>'Main Supply List'!B8</f>
        <v>1</v>
      </c>
    </row>
    <row r="4" spans="1:3" x14ac:dyDescent="0.25">
      <c r="A4" s="77" t="s">
        <v>11</v>
      </c>
      <c r="B4" s="82">
        <f>'Main Supply List'!C8</f>
        <v>1</v>
      </c>
    </row>
    <row r="5" spans="1:3" x14ac:dyDescent="0.25">
      <c r="A5" s="77" t="s">
        <v>12</v>
      </c>
      <c r="B5" s="82">
        <f>'Main Supply List'!D8</f>
        <v>0</v>
      </c>
    </row>
    <row r="6" spans="1:3" x14ac:dyDescent="0.25">
      <c r="A6" s="77" t="s">
        <v>13</v>
      </c>
      <c r="B6" s="82">
        <f>'Main Supply List'!E8</f>
        <v>0</v>
      </c>
    </row>
    <row r="7" spans="1:3" x14ac:dyDescent="0.25">
      <c r="A7" s="77" t="s">
        <v>14</v>
      </c>
      <c r="B7" s="82">
        <f>'Main Supply List'!F8</f>
        <v>0</v>
      </c>
    </row>
    <row r="8" spans="1:3" x14ac:dyDescent="0.25">
      <c r="A8" s="76" t="s">
        <v>52</v>
      </c>
      <c r="B8" s="82"/>
    </row>
    <row r="9" spans="1:3" x14ac:dyDescent="0.25">
      <c r="A9" s="77" t="s">
        <v>71</v>
      </c>
      <c r="B9" s="82">
        <f>'Main Supply List'!G8</f>
        <v>0</v>
      </c>
    </row>
    <row r="10" spans="1:3" x14ac:dyDescent="0.25">
      <c r="A10" s="77" t="s">
        <v>11</v>
      </c>
      <c r="B10" s="82">
        <f>'Main Supply List'!G8</f>
        <v>0</v>
      </c>
    </row>
    <row r="11" spans="1:3" x14ac:dyDescent="0.25">
      <c r="A11" s="77" t="s">
        <v>12</v>
      </c>
      <c r="B11" s="82">
        <f>'Main Supply List'!I8</f>
        <v>4</v>
      </c>
    </row>
    <row r="12" spans="1:3" x14ac:dyDescent="0.25">
      <c r="A12" s="77" t="s">
        <v>13</v>
      </c>
      <c r="B12" s="82">
        <f>'Main Supply List'!J8</f>
        <v>2</v>
      </c>
    </row>
    <row r="13" spans="1:3" x14ac:dyDescent="0.25">
      <c r="A13" s="77" t="s">
        <v>14</v>
      </c>
      <c r="B13" s="82">
        <f>'Main Supply List'!K8</f>
        <v>0</v>
      </c>
    </row>
    <row r="14" spans="1:3" x14ac:dyDescent="0.25">
      <c r="A14" s="76" t="s">
        <v>53</v>
      </c>
      <c r="B14" s="82">
        <f>'Main Supply List'!M8</f>
        <v>0</v>
      </c>
    </row>
    <row r="15" spans="1:3" x14ac:dyDescent="0.25">
      <c r="A15" s="76" t="s">
        <v>54</v>
      </c>
      <c r="B15" s="82">
        <f>'Main Supply List'!Q8</f>
        <v>0</v>
      </c>
    </row>
    <row r="16" spans="1:3" x14ac:dyDescent="0.25">
      <c r="A16" s="76" t="s">
        <v>55</v>
      </c>
      <c r="B16" s="82">
        <f>'Main Supply List'!T8</f>
        <v>1</v>
      </c>
    </row>
    <row r="17" spans="1:2" x14ac:dyDescent="0.25">
      <c r="A17" s="76" t="s">
        <v>121</v>
      </c>
      <c r="B17" s="82">
        <f>'Main Supply List'!V8</f>
        <v>0</v>
      </c>
    </row>
    <row r="18" spans="1:2" x14ac:dyDescent="0.25">
      <c r="A18" s="76" t="s">
        <v>216</v>
      </c>
      <c r="B18" s="82">
        <f>'Main Supply List'!O8</f>
        <v>1</v>
      </c>
    </row>
    <row r="19" spans="1:2" x14ac:dyDescent="0.25">
      <c r="A19" s="76" t="s">
        <v>56</v>
      </c>
      <c r="B19" s="82">
        <f>'Main Supply List'!W8</f>
        <v>0</v>
      </c>
    </row>
    <row r="20" spans="1:2" x14ac:dyDescent="0.25">
      <c r="A20" s="76" t="s">
        <v>57</v>
      </c>
      <c r="B20" s="82">
        <f>'Main Supply List'!X8</f>
        <v>0</v>
      </c>
    </row>
    <row r="21" spans="1:2" x14ac:dyDescent="0.25">
      <c r="A21" s="76" t="s">
        <v>259</v>
      </c>
      <c r="B21" s="82">
        <f>'Main Supply List'!Y8</f>
        <v>0</v>
      </c>
    </row>
    <row r="22" spans="1:2" x14ac:dyDescent="0.25">
      <c r="A22" s="76" t="s">
        <v>59</v>
      </c>
      <c r="B22" s="85" t="str">
        <f>'Main Supply List'!AE8</f>
        <v>N</v>
      </c>
    </row>
    <row r="23" spans="1:2" x14ac:dyDescent="0.25">
      <c r="A23" s="76" t="s">
        <v>60</v>
      </c>
      <c r="B23" s="82" t="s">
        <v>81</v>
      </c>
    </row>
    <row r="24" spans="1:2" x14ac:dyDescent="0.25">
      <c r="A24" s="76" t="s">
        <v>61</v>
      </c>
      <c r="B24" s="82">
        <f>'Main Supply List'!AA8</f>
        <v>30</v>
      </c>
    </row>
    <row r="25" spans="1:2" x14ac:dyDescent="0.25">
      <c r="A25" s="76" t="s">
        <v>62</v>
      </c>
      <c r="B25" s="82">
        <f>'Main Supply List'!AB8</f>
        <v>30</v>
      </c>
    </row>
    <row r="26" spans="1:2" x14ac:dyDescent="0.25">
      <c r="A26" s="76" t="s">
        <v>63</v>
      </c>
      <c r="B26" s="82">
        <f>'Main Supply List'!AC8</f>
        <v>30</v>
      </c>
    </row>
    <row r="27" spans="1:2" x14ac:dyDescent="0.25">
      <c r="A27" s="76" t="s">
        <v>143</v>
      </c>
      <c r="B27" s="82">
        <f>'Main Supply List'!AF8</f>
        <v>0</v>
      </c>
    </row>
    <row r="28" spans="1:2" x14ac:dyDescent="0.25">
      <c r="A28" s="76" t="s">
        <v>64</v>
      </c>
      <c r="B28" s="82"/>
    </row>
    <row r="29" spans="1:2" x14ac:dyDescent="0.25">
      <c r="A29" s="77"/>
      <c r="B29" s="77"/>
    </row>
    <row r="30" spans="1:2" x14ac:dyDescent="0.25">
      <c r="A30" s="76" t="s">
        <v>66</v>
      </c>
      <c r="B30" s="82"/>
    </row>
    <row r="31" spans="1:2" x14ac:dyDescent="0.25">
      <c r="A31" s="77" t="s">
        <v>67</v>
      </c>
      <c r="B31" s="82"/>
    </row>
    <row r="32" spans="1:2" x14ac:dyDescent="0.25">
      <c r="A32" s="77" t="s">
        <v>68</v>
      </c>
      <c r="B32" s="82"/>
    </row>
    <row r="33" spans="1:2" x14ac:dyDescent="0.25">
      <c r="A33" s="81" t="s">
        <v>69</v>
      </c>
      <c r="B33" s="82"/>
    </row>
    <row r="35" spans="1:2" x14ac:dyDescent="0.25">
      <c r="A35" s="75" t="s">
        <v>187</v>
      </c>
    </row>
  </sheetData>
  <pageMargins left="0.5" right="0.5" top="0.75" bottom="0.5"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opLeftCell="A5" zoomScaleNormal="100" workbookViewId="0">
      <selection activeCell="B24" sqref="B24"/>
    </sheetView>
  </sheetViews>
  <sheetFormatPr defaultColWidth="32.140625" defaultRowHeight="18" x14ac:dyDescent="0.25"/>
  <cols>
    <col min="1" max="1" width="32.140625" style="75"/>
    <col min="2" max="2" width="16.85546875" style="86" customWidth="1"/>
    <col min="3" max="16384" width="32.140625" style="75"/>
  </cols>
  <sheetData>
    <row r="1" spans="1:3" x14ac:dyDescent="0.25">
      <c r="A1" s="73" t="s">
        <v>238</v>
      </c>
      <c r="B1" s="74">
        <v>2017</v>
      </c>
      <c r="C1" s="73"/>
    </row>
    <row r="2" spans="1:3" x14ac:dyDescent="0.25">
      <c r="A2" s="76" t="s">
        <v>51</v>
      </c>
      <c r="B2" s="82"/>
    </row>
    <row r="3" spans="1:3" x14ac:dyDescent="0.25">
      <c r="A3" s="77" t="s">
        <v>71</v>
      </c>
      <c r="B3" s="82">
        <f>'Main Supply List'!B9</f>
        <v>1</v>
      </c>
    </row>
    <row r="4" spans="1:3" x14ac:dyDescent="0.25">
      <c r="A4" s="77" t="s">
        <v>11</v>
      </c>
      <c r="B4" s="82">
        <f>'Main Supply List'!C9</f>
        <v>1</v>
      </c>
    </row>
    <row r="5" spans="1:3" x14ac:dyDescent="0.25">
      <c r="A5" s="77" t="s">
        <v>12</v>
      </c>
      <c r="B5" s="82">
        <f>'Main Supply List'!D9</f>
        <v>1</v>
      </c>
    </row>
    <row r="6" spans="1:3" x14ac:dyDescent="0.25">
      <c r="A6" s="77" t="s">
        <v>13</v>
      </c>
      <c r="B6" s="82">
        <f>'Main Supply List'!E9</f>
        <v>1</v>
      </c>
    </row>
    <row r="7" spans="1:3" x14ac:dyDescent="0.25">
      <c r="A7" s="77" t="s">
        <v>14</v>
      </c>
      <c r="B7" s="82">
        <f>'Main Supply List'!F9</f>
        <v>0</v>
      </c>
    </row>
    <row r="8" spans="1:3" x14ac:dyDescent="0.25">
      <c r="A8" s="76" t="s">
        <v>52</v>
      </c>
      <c r="B8" s="82"/>
    </row>
    <row r="9" spans="1:3" x14ac:dyDescent="0.25">
      <c r="A9" s="77" t="s">
        <v>71</v>
      </c>
      <c r="B9" s="82">
        <f>'Main Supply List'!G9</f>
        <v>5</v>
      </c>
    </row>
    <row r="10" spans="1:3" x14ac:dyDescent="0.25">
      <c r="A10" s="77" t="s">
        <v>11</v>
      </c>
      <c r="B10" s="82">
        <f>'Main Supply List'!G9</f>
        <v>5</v>
      </c>
    </row>
    <row r="11" spans="1:3" x14ac:dyDescent="0.25">
      <c r="A11" s="77" t="s">
        <v>12</v>
      </c>
      <c r="B11" s="82">
        <f>'Main Supply List'!I9</f>
        <v>5</v>
      </c>
    </row>
    <row r="12" spans="1:3" x14ac:dyDescent="0.25">
      <c r="A12" s="77" t="s">
        <v>13</v>
      </c>
      <c r="B12" s="82">
        <f>'Main Supply List'!J9</f>
        <v>5</v>
      </c>
    </row>
    <row r="13" spans="1:3" x14ac:dyDescent="0.25">
      <c r="A13" s="77" t="s">
        <v>14</v>
      </c>
      <c r="B13" s="82">
        <f>'Main Supply List'!K9</f>
        <v>0</v>
      </c>
    </row>
    <row r="14" spans="1:3" x14ac:dyDescent="0.25">
      <c r="A14" s="76" t="s">
        <v>53</v>
      </c>
      <c r="B14" s="82">
        <f>'Main Supply List'!L9</f>
        <v>1</v>
      </c>
    </row>
    <row r="15" spans="1:3" x14ac:dyDescent="0.25">
      <c r="A15" s="76" t="s">
        <v>54</v>
      </c>
      <c r="B15" s="82">
        <f>'Main Supply List'!Q9</f>
        <v>0</v>
      </c>
    </row>
    <row r="16" spans="1:3" x14ac:dyDescent="0.25">
      <c r="A16" s="76" t="s">
        <v>55</v>
      </c>
      <c r="B16" s="82">
        <f>'Main Supply List'!S9</f>
        <v>1</v>
      </c>
    </row>
    <row r="17" spans="1:2" x14ac:dyDescent="0.25">
      <c r="A17" s="76" t="s">
        <v>121</v>
      </c>
      <c r="B17" s="82">
        <f>'Main Supply List'!V9</f>
        <v>0</v>
      </c>
    </row>
    <row r="18" spans="1:2" x14ac:dyDescent="0.25">
      <c r="A18" s="76" t="s">
        <v>216</v>
      </c>
      <c r="B18" s="82">
        <f>'Main Supply List'!N9</f>
        <v>1</v>
      </c>
    </row>
    <row r="19" spans="1:2" x14ac:dyDescent="0.25">
      <c r="A19" s="76" t="s">
        <v>56</v>
      </c>
      <c r="B19" s="82">
        <f>'Main Supply List'!W9</f>
        <v>0</v>
      </c>
    </row>
    <row r="20" spans="1:2" x14ac:dyDescent="0.25">
      <c r="A20" s="76" t="s">
        <v>57</v>
      </c>
      <c r="B20" s="82">
        <f>'Main Supply List'!X9</f>
        <v>1</v>
      </c>
    </row>
    <row r="21" spans="1:2" x14ac:dyDescent="0.25">
      <c r="A21" s="76" t="s">
        <v>259</v>
      </c>
      <c r="B21" s="82">
        <f>'Main Supply List'!Y9</f>
        <v>3</v>
      </c>
    </row>
    <row r="22" spans="1:2" x14ac:dyDescent="0.25">
      <c r="A22" s="76" t="s">
        <v>59</v>
      </c>
      <c r="B22" s="85" t="str">
        <f>'Main Supply List'!AE9</f>
        <v>Y</v>
      </c>
    </row>
    <row r="23" spans="1:2" x14ac:dyDescent="0.25">
      <c r="A23" s="76" t="s">
        <v>60</v>
      </c>
      <c r="B23" s="82" t="s">
        <v>263</v>
      </c>
    </row>
    <row r="24" spans="1:2" x14ac:dyDescent="0.25">
      <c r="A24" s="76" t="s">
        <v>61</v>
      </c>
      <c r="B24" s="82">
        <f>'Main Supply List'!AA9</f>
        <v>54</v>
      </c>
    </row>
    <row r="25" spans="1:2" x14ac:dyDescent="0.25">
      <c r="A25" s="76" t="s">
        <v>62</v>
      </c>
      <c r="B25" s="82">
        <f>'Main Supply List'!AB9</f>
        <v>54</v>
      </c>
    </row>
    <row r="26" spans="1:2" x14ac:dyDescent="0.25">
      <c r="A26" s="76" t="s">
        <v>63</v>
      </c>
      <c r="B26" s="82">
        <f>'Main Supply List'!AC9</f>
        <v>54</v>
      </c>
    </row>
    <row r="27" spans="1:2" x14ac:dyDescent="0.25">
      <c r="A27" s="76" t="s">
        <v>143</v>
      </c>
      <c r="B27" s="82">
        <f>'Main Supply List'!AF9</f>
        <v>0</v>
      </c>
    </row>
    <row r="28" spans="1:2" x14ac:dyDescent="0.25">
      <c r="A28" s="76" t="s">
        <v>64</v>
      </c>
      <c r="B28" s="82"/>
    </row>
    <row r="29" spans="1:2" x14ac:dyDescent="0.25">
      <c r="A29" s="77"/>
      <c r="B29" s="77"/>
    </row>
    <row r="30" spans="1:2" x14ac:dyDescent="0.25">
      <c r="A30" s="76" t="s">
        <v>66</v>
      </c>
      <c r="B30" s="82"/>
    </row>
    <row r="31" spans="1:2" x14ac:dyDescent="0.25">
      <c r="A31" s="77" t="s">
        <v>67</v>
      </c>
      <c r="B31" s="82"/>
    </row>
    <row r="32" spans="1:2" x14ac:dyDescent="0.25">
      <c r="A32" s="77" t="s">
        <v>68</v>
      </c>
      <c r="B32" s="82"/>
    </row>
    <row r="33" spans="1:2" x14ac:dyDescent="0.25">
      <c r="A33" s="81" t="s">
        <v>234</v>
      </c>
      <c r="B33" s="82"/>
    </row>
    <row r="35" spans="1:2" x14ac:dyDescent="0.25">
      <c r="A35" s="75" t="s">
        <v>187</v>
      </c>
    </row>
  </sheetData>
  <pageMargins left="0.5" right="0.5" top="0.75" bottom="0.5"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zoomScaleNormal="100" workbookViewId="0">
      <selection activeCell="B25" sqref="B25"/>
    </sheetView>
  </sheetViews>
  <sheetFormatPr defaultColWidth="9.140625" defaultRowHeight="18" x14ac:dyDescent="0.25"/>
  <cols>
    <col min="1" max="1" width="33" style="75" customWidth="1"/>
    <col min="2" max="2" width="17.140625" style="75" customWidth="1"/>
    <col min="3" max="16384" width="9.140625" style="75"/>
  </cols>
  <sheetData>
    <row r="1" spans="1:3" x14ac:dyDescent="0.25">
      <c r="A1" s="73" t="s">
        <v>115</v>
      </c>
      <c r="B1" s="74">
        <v>2017</v>
      </c>
      <c r="C1" s="73"/>
    </row>
    <row r="2" spans="1:3" x14ac:dyDescent="0.25">
      <c r="A2" s="76" t="s">
        <v>51</v>
      </c>
      <c r="B2" s="82"/>
      <c r="C2" s="4"/>
    </row>
    <row r="3" spans="1:3" x14ac:dyDescent="0.25">
      <c r="A3" s="77" t="s">
        <v>71</v>
      </c>
      <c r="B3" s="83">
        <f>'Main Supply List'!B10</f>
        <v>0</v>
      </c>
      <c r="C3" s="4"/>
    </row>
    <row r="4" spans="1:3" x14ac:dyDescent="0.25">
      <c r="A4" s="77" t="s">
        <v>11</v>
      </c>
      <c r="B4" s="77">
        <f>'Main Supply List'!C10</f>
        <v>2</v>
      </c>
    </row>
    <row r="5" spans="1:3" x14ac:dyDescent="0.25">
      <c r="A5" s="77" t="s">
        <v>12</v>
      </c>
      <c r="B5" s="77">
        <f>'Main Supply List'!D10</f>
        <v>0</v>
      </c>
    </row>
    <row r="6" spans="1:3" x14ac:dyDescent="0.25">
      <c r="A6" s="77" t="s">
        <v>13</v>
      </c>
      <c r="B6" s="77">
        <f>'Main Supply List'!E10</f>
        <v>0</v>
      </c>
    </row>
    <row r="7" spans="1:3" x14ac:dyDescent="0.25">
      <c r="A7" s="77" t="s">
        <v>14</v>
      </c>
      <c r="B7" s="77">
        <f>'Main Supply List'!F10</f>
        <v>0</v>
      </c>
    </row>
    <row r="8" spans="1:3" x14ac:dyDescent="0.25">
      <c r="A8" s="76" t="s">
        <v>52</v>
      </c>
      <c r="B8" s="77"/>
    </row>
    <row r="9" spans="1:3" x14ac:dyDescent="0.25">
      <c r="A9" s="77" t="s">
        <v>71</v>
      </c>
      <c r="B9" s="77">
        <f>'Main Supply List'!G10</f>
        <v>0</v>
      </c>
    </row>
    <row r="10" spans="1:3" x14ac:dyDescent="0.25">
      <c r="A10" s="77" t="s">
        <v>11</v>
      </c>
      <c r="B10" s="77">
        <f>'Main Supply List'!H10</f>
        <v>2</v>
      </c>
    </row>
    <row r="11" spans="1:3" x14ac:dyDescent="0.25">
      <c r="A11" s="77" t="s">
        <v>12</v>
      </c>
      <c r="B11" s="77">
        <f>'Main Supply List'!I10</f>
        <v>2</v>
      </c>
    </row>
    <row r="12" spans="1:3" x14ac:dyDescent="0.25">
      <c r="A12" s="77" t="s">
        <v>13</v>
      </c>
      <c r="B12" s="77">
        <f>'Main Supply List'!J10</f>
        <v>0</v>
      </c>
    </row>
    <row r="13" spans="1:3" x14ac:dyDescent="0.25">
      <c r="A13" s="77" t="s">
        <v>14</v>
      </c>
      <c r="B13" s="77">
        <f>'Main Supply List'!K10</f>
        <v>0</v>
      </c>
    </row>
    <row r="14" spans="1:3" x14ac:dyDescent="0.25">
      <c r="A14" s="76" t="s">
        <v>53</v>
      </c>
      <c r="B14" s="77">
        <f>'Main Supply List'!L10</f>
        <v>1</v>
      </c>
    </row>
    <row r="15" spans="1:3" x14ac:dyDescent="0.25">
      <c r="A15" s="76" t="s">
        <v>54</v>
      </c>
      <c r="B15" s="77">
        <f>'Main Supply List'!Q10</f>
        <v>0</v>
      </c>
    </row>
    <row r="16" spans="1:3" x14ac:dyDescent="0.25">
      <c r="A16" s="76" t="s">
        <v>55</v>
      </c>
      <c r="B16" s="77">
        <f>'Main Supply List'!S10</f>
        <v>1</v>
      </c>
    </row>
    <row r="17" spans="1:3" x14ac:dyDescent="0.25">
      <c r="A17" s="76" t="s">
        <v>216</v>
      </c>
      <c r="B17" s="77">
        <f>'Main Supply List'!N10</f>
        <v>1</v>
      </c>
    </row>
    <row r="18" spans="1:3" x14ac:dyDescent="0.25">
      <c r="A18" s="76" t="s">
        <v>121</v>
      </c>
      <c r="B18" s="77">
        <f>'Main Supply List'!V10</f>
        <v>0</v>
      </c>
    </row>
    <row r="19" spans="1:3" x14ac:dyDescent="0.25">
      <c r="A19" s="76" t="s">
        <v>56</v>
      </c>
      <c r="B19" s="77">
        <f>'Main Supply List'!W10</f>
        <v>0</v>
      </c>
      <c r="C19" s="4"/>
    </row>
    <row r="20" spans="1:3" x14ac:dyDescent="0.25">
      <c r="A20" s="76" t="s">
        <v>57</v>
      </c>
      <c r="B20" s="77">
        <f>'Main Supply List'!X10</f>
        <v>0</v>
      </c>
      <c r="C20" s="4"/>
    </row>
    <row r="21" spans="1:3" x14ac:dyDescent="0.25">
      <c r="A21" s="76" t="s">
        <v>100</v>
      </c>
      <c r="B21" s="77">
        <f>'Main Supply List'!Z10</f>
        <v>0</v>
      </c>
    </row>
    <row r="22" spans="1:3" x14ac:dyDescent="0.25">
      <c r="A22" s="76" t="s">
        <v>260</v>
      </c>
      <c r="B22" s="77">
        <f>'Main Supply List'!Y10</f>
        <v>0</v>
      </c>
    </row>
    <row r="23" spans="1:3" x14ac:dyDescent="0.25">
      <c r="A23" s="76" t="s">
        <v>59</v>
      </c>
      <c r="B23" s="84" t="str">
        <f>'Main Supply List'!AE10</f>
        <v>Y</v>
      </c>
    </row>
    <row r="24" spans="1:3" x14ac:dyDescent="0.25">
      <c r="A24" s="76" t="s">
        <v>60</v>
      </c>
      <c r="B24" s="77" t="s">
        <v>263</v>
      </c>
    </row>
    <row r="25" spans="1:3" x14ac:dyDescent="0.25">
      <c r="A25" s="76" t="s">
        <v>61</v>
      </c>
      <c r="B25" s="77">
        <f>'Main Supply List'!AA10</f>
        <v>42</v>
      </c>
    </row>
    <row r="26" spans="1:3" x14ac:dyDescent="0.25">
      <c r="A26" s="76" t="s">
        <v>62</v>
      </c>
      <c r="B26" s="77">
        <f>'Main Supply List'!AB10</f>
        <v>42</v>
      </c>
    </row>
    <row r="27" spans="1:3" x14ac:dyDescent="0.25">
      <c r="A27" s="76" t="s">
        <v>63</v>
      </c>
      <c r="B27" s="77">
        <f>'Main Supply List'!AC10</f>
        <v>42</v>
      </c>
    </row>
    <row r="28" spans="1:3" x14ac:dyDescent="0.25">
      <c r="A28" s="76" t="s">
        <v>143</v>
      </c>
      <c r="B28" s="77">
        <f>'Main Supply List'!AF10</f>
        <v>0</v>
      </c>
    </row>
    <row r="29" spans="1:3" x14ac:dyDescent="0.25">
      <c r="A29" s="76" t="s">
        <v>64</v>
      </c>
      <c r="B29" s="77"/>
    </row>
    <row r="30" spans="1:3" x14ac:dyDescent="0.25">
      <c r="A30" s="77"/>
      <c r="B30" s="77"/>
    </row>
    <row r="31" spans="1:3" x14ac:dyDescent="0.25">
      <c r="A31" s="77"/>
      <c r="B31" s="77"/>
    </row>
    <row r="32" spans="1:3" x14ac:dyDescent="0.25">
      <c r="A32" s="76" t="s">
        <v>66</v>
      </c>
      <c r="B32" s="77"/>
    </row>
    <row r="33" spans="1:2" x14ac:dyDescent="0.25">
      <c r="A33" s="77" t="s">
        <v>67</v>
      </c>
      <c r="B33" s="77"/>
    </row>
    <row r="34" spans="1:2" x14ac:dyDescent="0.25">
      <c r="A34" s="77" t="s">
        <v>68</v>
      </c>
      <c r="B34" s="77"/>
    </row>
    <row r="35" spans="1:2" x14ac:dyDescent="0.25">
      <c r="A35" s="81" t="s">
        <v>69</v>
      </c>
      <c r="B35" s="77"/>
    </row>
    <row r="37" spans="1:2" x14ac:dyDescent="0.25">
      <c r="A37" s="75" t="s">
        <v>118</v>
      </c>
    </row>
  </sheetData>
  <pageMargins left="0.5" right="0.5" top="0.75" bottom="0.5"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zoomScaleNormal="100" workbookViewId="0">
      <selection activeCell="B25" sqref="B25"/>
    </sheetView>
  </sheetViews>
  <sheetFormatPr defaultColWidth="9.140625" defaultRowHeight="18" x14ac:dyDescent="0.25"/>
  <cols>
    <col min="1" max="1" width="33" style="75" customWidth="1"/>
    <col min="2" max="2" width="17.140625" style="75" customWidth="1"/>
    <col min="3" max="16384" width="9.140625" style="75"/>
  </cols>
  <sheetData>
    <row r="1" spans="1:3" x14ac:dyDescent="0.25">
      <c r="A1" s="73" t="s">
        <v>65</v>
      </c>
      <c r="B1" s="74">
        <v>2017</v>
      </c>
      <c r="C1" s="73"/>
    </row>
    <row r="2" spans="1:3" x14ac:dyDescent="0.25">
      <c r="A2" s="76" t="s">
        <v>51</v>
      </c>
      <c r="B2" s="82"/>
      <c r="C2" s="4" t="s">
        <v>110</v>
      </c>
    </row>
    <row r="3" spans="1:3" x14ac:dyDescent="0.25">
      <c r="A3" s="77" t="s">
        <v>71</v>
      </c>
      <c r="B3" s="83">
        <f>'Main Supply List'!B11</f>
        <v>0</v>
      </c>
      <c r="C3" s="4"/>
    </row>
    <row r="4" spans="1:3" x14ac:dyDescent="0.25">
      <c r="A4" s="77" t="s">
        <v>11</v>
      </c>
      <c r="B4" s="77">
        <f>'Main Supply List'!C11</f>
        <v>0</v>
      </c>
    </row>
    <row r="5" spans="1:3" x14ac:dyDescent="0.25">
      <c r="A5" s="77" t="s">
        <v>12</v>
      </c>
      <c r="B5" s="77">
        <f>'Main Supply List'!D11</f>
        <v>1</v>
      </c>
    </row>
    <row r="6" spans="1:3" x14ac:dyDescent="0.25">
      <c r="A6" s="77" t="s">
        <v>13</v>
      </c>
      <c r="B6" s="77">
        <f>'Main Supply List'!E11</f>
        <v>1</v>
      </c>
    </row>
    <row r="7" spans="1:3" x14ac:dyDescent="0.25">
      <c r="A7" s="77" t="s">
        <v>14</v>
      </c>
      <c r="B7" s="77">
        <f>'Main Supply List'!F11</f>
        <v>0</v>
      </c>
    </row>
    <row r="8" spans="1:3" x14ac:dyDescent="0.25">
      <c r="A8" s="76" t="s">
        <v>52</v>
      </c>
      <c r="B8" s="77"/>
    </row>
    <row r="9" spans="1:3" x14ac:dyDescent="0.25">
      <c r="A9" s="77" t="s">
        <v>71</v>
      </c>
      <c r="B9" s="77">
        <f>'Main Supply List'!G11</f>
        <v>2</v>
      </c>
    </row>
    <row r="10" spans="1:3" x14ac:dyDescent="0.25">
      <c r="A10" s="77" t="s">
        <v>11</v>
      </c>
      <c r="B10" s="77">
        <f>'Main Supply List'!G11</f>
        <v>2</v>
      </c>
    </row>
    <row r="11" spans="1:3" x14ac:dyDescent="0.25">
      <c r="A11" s="77" t="s">
        <v>12</v>
      </c>
      <c r="B11" s="77">
        <f>'Main Supply List'!I11</f>
        <v>6</v>
      </c>
    </row>
    <row r="12" spans="1:3" x14ac:dyDescent="0.25">
      <c r="A12" s="77" t="s">
        <v>13</v>
      </c>
      <c r="B12" s="77">
        <f>'Main Supply List'!J11</f>
        <v>4</v>
      </c>
    </row>
    <row r="13" spans="1:3" x14ac:dyDescent="0.25">
      <c r="A13" s="77" t="s">
        <v>14</v>
      </c>
      <c r="B13" s="77">
        <f>'Main Supply List'!K11</f>
        <v>0</v>
      </c>
    </row>
    <row r="14" spans="1:3" x14ac:dyDescent="0.25">
      <c r="A14" s="76" t="s">
        <v>53</v>
      </c>
      <c r="B14" s="77">
        <f>'Main Supply List'!L11</f>
        <v>4</v>
      </c>
    </row>
    <row r="15" spans="1:3" x14ac:dyDescent="0.25">
      <c r="A15" s="76" t="s">
        <v>54</v>
      </c>
      <c r="B15" s="77">
        <f>'Main Supply List'!Q11</f>
        <v>0</v>
      </c>
    </row>
    <row r="16" spans="1:3" x14ac:dyDescent="0.25">
      <c r="A16" s="76" t="s">
        <v>55</v>
      </c>
      <c r="B16" s="77">
        <f>'Main Supply List'!S11</f>
        <v>2</v>
      </c>
    </row>
    <row r="17" spans="1:3" x14ac:dyDescent="0.25">
      <c r="A17" s="76" t="s">
        <v>121</v>
      </c>
      <c r="B17" s="77">
        <f>'Main Supply List'!V11</f>
        <v>0</v>
      </c>
    </row>
    <row r="18" spans="1:3" x14ac:dyDescent="0.25">
      <c r="A18" s="76" t="s">
        <v>216</v>
      </c>
      <c r="B18" s="77">
        <f>'Main Supply List'!N11</f>
        <v>1</v>
      </c>
    </row>
    <row r="19" spans="1:3" x14ac:dyDescent="0.25">
      <c r="A19" s="76" t="s">
        <v>257</v>
      </c>
      <c r="B19" s="77">
        <f>'Main Supply List'!W11</f>
        <v>0</v>
      </c>
      <c r="C19" s="4"/>
    </row>
    <row r="20" spans="1:3" x14ac:dyDescent="0.25">
      <c r="A20" s="76" t="s">
        <v>57</v>
      </c>
      <c r="B20" s="77">
        <f>'Main Supply List'!X11</f>
        <v>2</v>
      </c>
      <c r="C20" s="4"/>
    </row>
    <row r="21" spans="1:3" x14ac:dyDescent="0.25">
      <c r="A21" s="76" t="s">
        <v>100</v>
      </c>
      <c r="B21" s="77">
        <f>'Main Supply List'!Z11</f>
        <v>0</v>
      </c>
    </row>
    <row r="22" spans="1:3" x14ac:dyDescent="0.25">
      <c r="A22" s="76" t="s">
        <v>259</v>
      </c>
      <c r="B22" s="77">
        <f>'Main Supply List'!Y11</f>
        <v>8</v>
      </c>
    </row>
    <row r="23" spans="1:3" x14ac:dyDescent="0.25">
      <c r="A23" s="76" t="s">
        <v>59</v>
      </c>
      <c r="B23" s="84" t="str">
        <f>'Main Supply List'!AE11</f>
        <v>N</v>
      </c>
    </row>
    <row r="24" spans="1:3" x14ac:dyDescent="0.25">
      <c r="A24" s="76" t="s">
        <v>60</v>
      </c>
      <c r="B24" s="77" t="s">
        <v>264</v>
      </c>
    </row>
    <row r="25" spans="1:3" x14ac:dyDescent="0.25">
      <c r="A25" s="76" t="s">
        <v>61</v>
      </c>
      <c r="B25" s="77">
        <f>'Main Supply List'!AA11</f>
        <v>184</v>
      </c>
    </row>
    <row r="26" spans="1:3" x14ac:dyDescent="0.25">
      <c r="A26" s="76" t="s">
        <v>62</v>
      </c>
      <c r="B26" s="77">
        <f>'Main Supply List'!AB11</f>
        <v>184</v>
      </c>
    </row>
    <row r="27" spans="1:3" x14ac:dyDescent="0.25">
      <c r="A27" s="76" t="s">
        <v>63</v>
      </c>
      <c r="B27" s="77">
        <f>'Main Supply List'!AC11</f>
        <v>184</v>
      </c>
    </row>
    <row r="28" spans="1:3" x14ac:dyDescent="0.25">
      <c r="A28" s="76" t="s">
        <v>143</v>
      </c>
      <c r="B28" s="77">
        <f>'Main Supply List'!AF11</f>
        <v>2</v>
      </c>
    </row>
    <row r="29" spans="1:3" x14ac:dyDescent="0.25">
      <c r="A29" s="76" t="s">
        <v>209</v>
      </c>
      <c r="B29" s="77">
        <f>'Main Supply List'!AD11</f>
        <v>50</v>
      </c>
    </row>
    <row r="30" spans="1:3" x14ac:dyDescent="0.25">
      <c r="A30" s="76" t="s">
        <v>64</v>
      </c>
      <c r="B30" s="77"/>
    </row>
    <row r="31" spans="1:3" x14ac:dyDescent="0.25">
      <c r="A31" s="77"/>
      <c r="B31" s="77"/>
    </row>
    <row r="32" spans="1:3" x14ac:dyDescent="0.25">
      <c r="A32" s="77"/>
      <c r="B32" s="77"/>
    </row>
    <row r="33" spans="1:2" x14ac:dyDescent="0.25">
      <c r="A33" s="76" t="s">
        <v>66</v>
      </c>
      <c r="B33" s="77"/>
    </row>
    <row r="34" spans="1:2" x14ac:dyDescent="0.25">
      <c r="A34" s="77" t="s">
        <v>67</v>
      </c>
      <c r="B34" s="77"/>
    </row>
    <row r="35" spans="1:2" x14ac:dyDescent="0.25">
      <c r="A35" s="77" t="s">
        <v>68</v>
      </c>
      <c r="B35" s="77"/>
    </row>
    <row r="36" spans="1:2" x14ac:dyDescent="0.25">
      <c r="A36" s="81" t="s">
        <v>69</v>
      </c>
      <c r="B36" s="77"/>
    </row>
    <row r="38" spans="1:2" x14ac:dyDescent="0.25">
      <c r="A38" s="75" t="s">
        <v>118</v>
      </c>
    </row>
  </sheetData>
  <pageMargins left="0.5" right="0.5" top="0.75" bottom="0.5"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opLeftCell="A13" zoomScaleNormal="100" workbookViewId="0">
      <selection activeCell="B24" sqref="B24"/>
    </sheetView>
  </sheetViews>
  <sheetFormatPr defaultColWidth="9.140625" defaultRowHeight="18" x14ac:dyDescent="0.25"/>
  <cols>
    <col min="1" max="1" width="32.7109375" style="75" customWidth="1"/>
    <col min="2" max="2" width="14.5703125" style="75" customWidth="1"/>
    <col min="3" max="16384" width="9.140625" style="75"/>
  </cols>
  <sheetData>
    <row r="1" spans="1:2" x14ac:dyDescent="0.25">
      <c r="A1" s="73" t="s">
        <v>32</v>
      </c>
      <c r="B1" s="74">
        <v>2017</v>
      </c>
    </row>
    <row r="2" spans="1:2" x14ac:dyDescent="0.25">
      <c r="A2" s="76" t="s">
        <v>51</v>
      </c>
      <c r="B2" s="77"/>
    </row>
    <row r="3" spans="1:2" x14ac:dyDescent="0.25">
      <c r="A3" s="77" t="s">
        <v>71</v>
      </c>
      <c r="B3" s="77">
        <f>'Main Supply List'!B12</f>
        <v>0</v>
      </c>
    </row>
    <row r="4" spans="1:2" x14ac:dyDescent="0.25">
      <c r="A4" s="77" t="s">
        <v>11</v>
      </c>
      <c r="B4" s="77">
        <f>'Main Supply List'!C12</f>
        <v>0</v>
      </c>
    </row>
    <row r="5" spans="1:2" x14ac:dyDescent="0.25">
      <c r="A5" s="77" t="s">
        <v>12</v>
      </c>
      <c r="B5" s="77">
        <f>'Main Supply List'!D12</f>
        <v>1</v>
      </c>
    </row>
    <row r="6" spans="1:2" x14ac:dyDescent="0.25">
      <c r="A6" s="77" t="s">
        <v>13</v>
      </c>
      <c r="B6" s="77">
        <f>'Main Supply List'!E12</f>
        <v>1</v>
      </c>
    </row>
    <row r="7" spans="1:2" x14ac:dyDescent="0.25">
      <c r="A7" s="77" t="s">
        <v>14</v>
      </c>
      <c r="B7" s="77">
        <f>'Main Supply List'!F12</f>
        <v>1</v>
      </c>
    </row>
    <row r="8" spans="1:2" x14ac:dyDescent="0.25">
      <c r="A8" s="76" t="s">
        <v>52</v>
      </c>
      <c r="B8" s="77"/>
    </row>
    <row r="9" spans="1:2" x14ac:dyDescent="0.25">
      <c r="A9" s="77" t="s">
        <v>71</v>
      </c>
      <c r="B9" s="77">
        <f>'Main Supply List'!G12</f>
        <v>5</v>
      </c>
    </row>
    <row r="10" spans="1:2" x14ac:dyDescent="0.25">
      <c r="A10" s="77" t="s">
        <v>11</v>
      </c>
      <c r="B10" s="77">
        <f>'Main Supply List'!H12</f>
        <v>10</v>
      </c>
    </row>
    <row r="11" spans="1:2" x14ac:dyDescent="0.25">
      <c r="A11" s="77" t="s">
        <v>12</v>
      </c>
      <c r="B11" s="77">
        <f>'Main Supply List'!I12</f>
        <v>35</v>
      </c>
    </row>
    <row r="12" spans="1:2" x14ac:dyDescent="0.25">
      <c r="A12" s="77" t="s">
        <v>13</v>
      </c>
      <c r="B12" s="77">
        <f>'Main Supply List'!J12</f>
        <v>20</v>
      </c>
    </row>
    <row r="13" spans="1:2" x14ac:dyDescent="0.25">
      <c r="A13" s="77" t="s">
        <v>14</v>
      </c>
      <c r="B13" s="77">
        <f>'Main Supply List'!K12</f>
        <v>10</v>
      </c>
    </row>
    <row r="14" spans="1:2" x14ac:dyDescent="0.25">
      <c r="A14" s="76" t="s">
        <v>53</v>
      </c>
      <c r="B14" s="77">
        <f>'Main Supply List'!L12</f>
        <v>0</v>
      </c>
    </row>
    <row r="15" spans="1:2" x14ac:dyDescent="0.25">
      <c r="A15" s="76" t="s">
        <v>54</v>
      </c>
      <c r="B15" s="77">
        <f>'Main Supply List'!Q12</f>
        <v>1</v>
      </c>
    </row>
    <row r="16" spans="1:2" x14ac:dyDescent="0.25">
      <c r="A16" s="76" t="s">
        <v>55</v>
      </c>
      <c r="B16" s="77">
        <f>'Main Supply List'!S12</f>
        <v>0</v>
      </c>
    </row>
    <row r="17" spans="1:3" x14ac:dyDescent="0.25">
      <c r="A17" s="76" t="s">
        <v>222</v>
      </c>
      <c r="B17" s="77">
        <f>'Main Supply List'!N12</f>
        <v>0</v>
      </c>
      <c r="C17" s="4"/>
    </row>
    <row r="18" spans="1:3" x14ac:dyDescent="0.25">
      <c r="A18" s="76" t="s">
        <v>121</v>
      </c>
      <c r="B18" s="77">
        <f>'Main Supply List'!V12</f>
        <v>0</v>
      </c>
    </row>
    <row r="19" spans="1:3" x14ac:dyDescent="0.25">
      <c r="A19" s="76" t="s">
        <v>243</v>
      </c>
      <c r="B19" s="77">
        <f>'Main Supply List'!W12</f>
        <v>0</v>
      </c>
    </row>
    <row r="20" spans="1:3" x14ac:dyDescent="0.25">
      <c r="A20" s="76" t="s">
        <v>57</v>
      </c>
      <c r="B20" s="77">
        <f>'Main Supply List'!X12</f>
        <v>0</v>
      </c>
    </row>
    <row r="21" spans="1:3" x14ac:dyDescent="0.25">
      <c r="A21" s="76" t="s">
        <v>259</v>
      </c>
      <c r="B21" s="77">
        <f>'Main Supply List'!Y12</f>
        <v>0</v>
      </c>
    </row>
    <row r="22" spans="1:3" x14ac:dyDescent="0.25">
      <c r="A22" s="76" t="s">
        <v>59</v>
      </c>
      <c r="B22" s="78" t="str">
        <f>'Main Supply List'!AE12</f>
        <v>Y</v>
      </c>
    </row>
    <row r="23" spans="1:3" x14ac:dyDescent="0.25">
      <c r="A23" s="76" t="s">
        <v>60</v>
      </c>
      <c r="B23" s="77" t="s">
        <v>271</v>
      </c>
    </row>
    <row r="24" spans="1:3" x14ac:dyDescent="0.25">
      <c r="A24" s="76" t="s">
        <v>61</v>
      </c>
      <c r="B24" s="77">
        <f>'Main Supply List'!AA12</f>
        <v>120</v>
      </c>
    </row>
    <row r="25" spans="1:3" x14ac:dyDescent="0.25">
      <c r="A25" s="76" t="s">
        <v>62</v>
      </c>
      <c r="B25" s="77">
        <f>'Main Supply List'!AB12</f>
        <v>90</v>
      </c>
    </row>
    <row r="26" spans="1:3" x14ac:dyDescent="0.25">
      <c r="A26" s="76" t="s">
        <v>63</v>
      </c>
      <c r="B26" s="77">
        <f>'Main Supply List'!AC12</f>
        <v>80</v>
      </c>
    </row>
    <row r="27" spans="1:3" x14ac:dyDescent="0.25">
      <c r="A27" s="76" t="s">
        <v>143</v>
      </c>
      <c r="B27" s="77">
        <f>'Main Supply List'!AF12</f>
        <v>2</v>
      </c>
    </row>
    <row r="28" spans="1:3" x14ac:dyDescent="0.25">
      <c r="A28" s="76" t="s">
        <v>209</v>
      </c>
      <c r="B28" s="77">
        <f>'Main Supply List'!AD12</f>
        <v>50</v>
      </c>
    </row>
    <row r="29" spans="1:3" x14ac:dyDescent="0.25">
      <c r="A29" s="76" t="s">
        <v>64</v>
      </c>
      <c r="B29" s="77"/>
    </row>
    <row r="30" spans="1:3" x14ac:dyDescent="0.25">
      <c r="A30" s="79" t="str">
        <f>'Extra Supplies'!B13</f>
        <v>award stand</v>
      </c>
      <c r="B30" s="77"/>
    </row>
    <row r="31" spans="1:3" x14ac:dyDescent="0.25">
      <c r="A31" s="79" t="str">
        <f>'Extra Supplies'!B14</f>
        <v>ice chest &amp; blood spray for medical+ ice</v>
      </c>
      <c r="B31" s="77"/>
    </row>
    <row r="32" spans="1:3" x14ac:dyDescent="0.25">
      <c r="A32" s="79" t="str">
        <f>'Extra Supplies'!B15</f>
        <v>24' truck for mats and equipment (Vista)</v>
      </c>
      <c r="B32" s="77"/>
    </row>
    <row r="33" spans="1:2" x14ac:dyDescent="0.25">
      <c r="A33" s="79" t="str">
        <f>'Extra Supplies'!B16</f>
        <v>3 rolls red, 2 rolls clear, 1 roll of blue 2" painters tape</v>
      </c>
      <c r="B33" s="77"/>
    </row>
    <row r="34" spans="1:2" x14ac:dyDescent="0.25">
      <c r="A34" s="79" t="str">
        <f>'Extra Supplies'!B17</f>
        <v>100 Judo registration forms backed with waivers</v>
      </c>
      <c r="B34" s="77"/>
    </row>
    <row r="35" spans="1:2" x14ac:dyDescent="0.25">
      <c r="A35" s="76" t="s">
        <v>66</v>
      </c>
      <c r="B35" s="77"/>
    </row>
    <row r="36" spans="1:2" x14ac:dyDescent="0.25">
      <c r="A36" s="77" t="s">
        <v>67</v>
      </c>
      <c r="B36" s="77"/>
    </row>
    <row r="37" spans="1:2" x14ac:dyDescent="0.25">
      <c r="A37" s="77" t="s">
        <v>68</v>
      </c>
      <c r="B37" s="80"/>
    </row>
    <row r="38" spans="1:2" x14ac:dyDescent="0.25">
      <c r="A38" s="81" t="s">
        <v>69</v>
      </c>
      <c r="B38" s="77"/>
    </row>
    <row r="40" spans="1:2" x14ac:dyDescent="0.25">
      <c r="A40" s="75" t="s">
        <v>70</v>
      </c>
    </row>
  </sheetData>
  <pageMargins left="0.5" right="0.5" top="0.75" bottom="0.5"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topLeftCell="A14" workbookViewId="0">
      <selection activeCell="A32" sqref="A32"/>
    </sheetView>
  </sheetViews>
  <sheetFormatPr defaultColWidth="9.140625" defaultRowHeight="12.75" x14ac:dyDescent="0.2"/>
  <cols>
    <col min="1" max="1" width="35" style="2" customWidth="1"/>
    <col min="2" max="2" width="14.42578125" style="2" customWidth="1"/>
    <col min="3" max="16384" width="9.140625" style="2"/>
  </cols>
  <sheetData>
    <row r="1" spans="1:2" ht="18" x14ac:dyDescent="0.25">
      <c r="A1" s="73" t="s">
        <v>128</v>
      </c>
      <c r="B1" s="75"/>
    </row>
    <row r="2" spans="1:2" ht="18" x14ac:dyDescent="0.25">
      <c r="A2" s="76" t="s">
        <v>51</v>
      </c>
      <c r="B2" s="74">
        <v>2017</v>
      </c>
    </row>
    <row r="3" spans="1:2" ht="18" x14ac:dyDescent="0.25">
      <c r="A3" s="77" t="s">
        <v>71</v>
      </c>
      <c r="B3" s="77">
        <f>'Main Supply List'!B13</f>
        <v>0</v>
      </c>
    </row>
    <row r="4" spans="1:2" ht="18" x14ac:dyDescent="0.25">
      <c r="A4" s="77" t="s">
        <v>11</v>
      </c>
      <c r="B4" s="77">
        <f>'Main Supply List'!C13</f>
        <v>0</v>
      </c>
    </row>
    <row r="5" spans="1:2" ht="18" x14ac:dyDescent="0.25">
      <c r="A5" s="77" t="s">
        <v>12</v>
      </c>
      <c r="B5" s="77">
        <f>'Main Supply List'!D13</f>
        <v>0</v>
      </c>
    </row>
    <row r="6" spans="1:2" ht="18" x14ac:dyDescent="0.25">
      <c r="A6" s="77" t="s">
        <v>13</v>
      </c>
      <c r="B6" s="77">
        <f>'Main Supply List'!E13</f>
        <v>2</v>
      </c>
    </row>
    <row r="7" spans="1:2" ht="18" x14ac:dyDescent="0.25">
      <c r="A7" s="77" t="s">
        <v>14</v>
      </c>
      <c r="B7" s="77">
        <f>'Main Supply List'!F13</f>
        <v>0</v>
      </c>
    </row>
    <row r="8" spans="1:2" ht="18" x14ac:dyDescent="0.25">
      <c r="A8" s="76" t="s">
        <v>52</v>
      </c>
      <c r="B8" s="77"/>
    </row>
    <row r="9" spans="1:2" ht="18" x14ac:dyDescent="0.25">
      <c r="A9" s="77" t="s">
        <v>71</v>
      </c>
      <c r="B9" s="77">
        <f>'Main Supply List'!G13</f>
        <v>5</v>
      </c>
    </row>
    <row r="10" spans="1:2" ht="18" x14ac:dyDescent="0.25">
      <c r="A10" s="77" t="s">
        <v>11</v>
      </c>
      <c r="B10" s="77">
        <f>'Main Supply List'!H13</f>
        <v>5</v>
      </c>
    </row>
    <row r="11" spans="1:2" ht="18" x14ac:dyDescent="0.25">
      <c r="A11" s="77" t="s">
        <v>12</v>
      </c>
      <c r="B11" s="77">
        <f>'Main Supply List'!I13</f>
        <v>5</v>
      </c>
    </row>
    <row r="12" spans="1:2" ht="18" x14ac:dyDescent="0.25">
      <c r="A12" s="77" t="s">
        <v>13</v>
      </c>
      <c r="B12" s="77">
        <f>'Main Supply List'!J13</f>
        <v>5</v>
      </c>
    </row>
    <row r="13" spans="1:2" ht="18" x14ac:dyDescent="0.25">
      <c r="A13" s="77" t="s">
        <v>14</v>
      </c>
      <c r="B13" s="77">
        <f>'Main Supply List'!K13</f>
        <v>0</v>
      </c>
    </row>
    <row r="14" spans="1:2" ht="18" x14ac:dyDescent="0.25">
      <c r="A14" s="76" t="s">
        <v>53</v>
      </c>
      <c r="B14" s="77">
        <f>'Main Supply List'!L13</f>
        <v>1</v>
      </c>
    </row>
    <row r="15" spans="1:2" ht="18" x14ac:dyDescent="0.25">
      <c r="A15" s="76" t="s">
        <v>54</v>
      </c>
      <c r="B15" s="77">
        <f>'Main Supply List'!Q13</f>
        <v>0</v>
      </c>
    </row>
    <row r="16" spans="1:2" ht="18" x14ac:dyDescent="0.25">
      <c r="A16" s="76" t="s">
        <v>55</v>
      </c>
      <c r="B16" s="77">
        <f>'Main Supply List'!S13</f>
        <v>1</v>
      </c>
    </row>
    <row r="17" spans="1:2" ht="18" x14ac:dyDescent="0.25">
      <c r="A17" s="76" t="s">
        <v>216</v>
      </c>
      <c r="B17" s="77">
        <f>'Main Supply List'!N13</f>
        <v>1</v>
      </c>
    </row>
    <row r="18" spans="1:2" ht="18" x14ac:dyDescent="0.25">
      <c r="A18" s="76" t="s">
        <v>121</v>
      </c>
      <c r="B18" s="77">
        <f>'Main Supply List'!U13</f>
        <v>1</v>
      </c>
    </row>
    <row r="19" spans="1:2" ht="18" x14ac:dyDescent="0.25">
      <c r="A19" s="76" t="s">
        <v>56</v>
      </c>
      <c r="B19" s="77">
        <f>'Main Supply List'!W13</f>
        <v>0</v>
      </c>
    </row>
    <row r="20" spans="1:2" ht="18" x14ac:dyDescent="0.25">
      <c r="A20" s="76" t="s">
        <v>57</v>
      </c>
      <c r="B20" s="77">
        <f>'Main Supply List'!X13</f>
        <v>0</v>
      </c>
    </row>
    <row r="21" spans="1:2" ht="18" x14ac:dyDescent="0.25">
      <c r="A21" s="76" t="s">
        <v>100</v>
      </c>
      <c r="B21" s="77">
        <f>'Main Supply List'!Z13</f>
        <v>0</v>
      </c>
    </row>
    <row r="22" spans="1:2" ht="18" x14ac:dyDescent="0.25">
      <c r="A22" s="76" t="s">
        <v>58</v>
      </c>
      <c r="B22" s="77">
        <f>'Main Supply List'!Y13</f>
        <v>10</v>
      </c>
    </row>
    <row r="23" spans="1:2" ht="18" x14ac:dyDescent="0.25">
      <c r="A23" s="76" t="s">
        <v>59</v>
      </c>
      <c r="B23" s="84" t="str">
        <f>'Main Supply List'!AE13</f>
        <v>N</v>
      </c>
    </row>
    <row r="24" spans="1:2" ht="18" x14ac:dyDescent="0.25">
      <c r="A24" s="76" t="s">
        <v>60</v>
      </c>
      <c r="B24" s="77" t="s">
        <v>81</v>
      </c>
    </row>
    <row r="25" spans="1:2" ht="18" x14ac:dyDescent="0.25">
      <c r="A25" s="76" t="s">
        <v>61</v>
      </c>
      <c r="B25" s="77">
        <f>'Main Supply List'!AA13</f>
        <v>40</v>
      </c>
    </row>
    <row r="26" spans="1:2" ht="18" x14ac:dyDescent="0.25">
      <c r="A26" s="76" t="s">
        <v>62</v>
      </c>
      <c r="B26" s="77">
        <f>'Main Supply List'!AB13</f>
        <v>40</v>
      </c>
    </row>
    <row r="27" spans="1:2" ht="18" x14ac:dyDescent="0.25">
      <c r="A27" s="76" t="s">
        <v>63</v>
      </c>
      <c r="B27" s="77">
        <f>'Main Supply List'!AC13</f>
        <v>40</v>
      </c>
    </row>
    <row r="28" spans="1:2" ht="18" x14ac:dyDescent="0.25">
      <c r="A28" s="76" t="s">
        <v>143</v>
      </c>
      <c r="B28" s="77">
        <f>'Main Supply List'!AF13</f>
        <v>0</v>
      </c>
    </row>
    <row r="29" spans="1:2" ht="18" x14ac:dyDescent="0.25">
      <c r="A29" s="76" t="s">
        <v>64</v>
      </c>
      <c r="B29" s="77"/>
    </row>
    <row r="30" spans="1:2" ht="18" x14ac:dyDescent="0.25">
      <c r="A30" s="79" t="str">
        <f>'Extra Supplies'!B19</f>
        <v>180 Yellow ONIX balls - Ron getting donated</v>
      </c>
      <c r="B30" s="79"/>
    </row>
    <row r="31" spans="1:2" ht="18" x14ac:dyDescent="0.25">
      <c r="A31" s="79" t="str">
        <f>'Extra Supplies'!B20</f>
        <v>CSG Sound system</v>
      </c>
      <c r="B31" s="79"/>
    </row>
    <row r="32" spans="1:2" ht="18" x14ac:dyDescent="0.25">
      <c r="A32" s="146"/>
      <c r="B32" s="146"/>
    </row>
    <row r="33" spans="1:2" ht="18" x14ac:dyDescent="0.25">
      <c r="A33" s="76" t="s">
        <v>66</v>
      </c>
      <c r="B33" s="77"/>
    </row>
    <row r="34" spans="1:2" ht="18" x14ac:dyDescent="0.25">
      <c r="A34" s="77" t="s">
        <v>67</v>
      </c>
      <c r="B34" s="77"/>
    </row>
    <row r="35" spans="1:2" ht="18" x14ac:dyDescent="0.25">
      <c r="A35" s="77" t="s">
        <v>68</v>
      </c>
      <c r="B35" s="77"/>
    </row>
    <row r="36" spans="1:2" ht="18" x14ac:dyDescent="0.25">
      <c r="A36" s="81" t="s">
        <v>69</v>
      </c>
      <c r="B36" s="77"/>
    </row>
    <row r="37" spans="1:2" ht="18" x14ac:dyDescent="0.25">
      <c r="A37" s="75"/>
      <c r="B37" s="75"/>
    </row>
    <row r="38" spans="1:2" ht="18" x14ac:dyDescent="0.25">
      <c r="A38" s="75" t="s">
        <v>118</v>
      </c>
      <c r="B38" s="75"/>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zoomScaleNormal="100" workbookViewId="0">
      <selection activeCell="B23" sqref="B23"/>
    </sheetView>
  </sheetViews>
  <sheetFormatPr defaultColWidth="9.140625" defaultRowHeight="18" x14ac:dyDescent="0.25"/>
  <cols>
    <col min="1" max="1" width="34.7109375" style="75" customWidth="1"/>
    <col min="2" max="16384" width="9.140625" style="75"/>
  </cols>
  <sheetData>
    <row r="1" spans="1:2" x14ac:dyDescent="0.25">
      <c r="A1" s="73" t="s">
        <v>45</v>
      </c>
      <c r="B1" s="74">
        <v>2017</v>
      </c>
    </row>
    <row r="2" spans="1:2" x14ac:dyDescent="0.25">
      <c r="A2" s="76" t="s">
        <v>51</v>
      </c>
      <c r="B2" s="77"/>
    </row>
    <row r="3" spans="1:2" x14ac:dyDescent="0.25">
      <c r="A3" s="77" t="s">
        <v>11</v>
      </c>
      <c r="B3" s="77">
        <f>'Main Supply List'!C14</f>
        <v>1</v>
      </c>
    </row>
    <row r="4" spans="1:2" x14ac:dyDescent="0.25">
      <c r="A4" s="77" t="s">
        <v>12</v>
      </c>
      <c r="B4" s="77">
        <f>'Main Supply List'!D14</f>
        <v>1</v>
      </c>
    </row>
    <row r="5" spans="1:2" x14ac:dyDescent="0.25">
      <c r="A5" s="77" t="s">
        <v>13</v>
      </c>
      <c r="B5" s="77">
        <f>'Main Supply List'!E14</f>
        <v>0</v>
      </c>
    </row>
    <row r="6" spans="1:2" x14ac:dyDescent="0.25">
      <c r="A6" s="77" t="s">
        <v>14</v>
      </c>
      <c r="B6" s="77">
        <f>'Main Supply List'!F14</f>
        <v>0</v>
      </c>
    </row>
    <row r="7" spans="1:2" x14ac:dyDescent="0.25">
      <c r="A7" s="76" t="s">
        <v>52</v>
      </c>
      <c r="B7" s="77"/>
    </row>
    <row r="8" spans="1:2" x14ac:dyDescent="0.25">
      <c r="A8" s="77" t="s">
        <v>71</v>
      </c>
      <c r="B8" s="77">
        <f>'Main Supply List'!G14</f>
        <v>13</v>
      </c>
    </row>
    <row r="9" spans="1:2" x14ac:dyDescent="0.25">
      <c r="A9" s="77" t="s">
        <v>11</v>
      </c>
      <c r="B9" s="77">
        <f>'Main Supply List'!H14</f>
        <v>10</v>
      </c>
    </row>
    <row r="10" spans="1:2" x14ac:dyDescent="0.25">
      <c r="A10" s="77" t="s">
        <v>12</v>
      </c>
      <c r="B10" s="77">
        <f>'Main Supply List'!I14</f>
        <v>13</v>
      </c>
    </row>
    <row r="11" spans="1:2" x14ac:dyDescent="0.25">
      <c r="A11" s="77" t="s">
        <v>13</v>
      </c>
      <c r="B11" s="77">
        <f>'Main Supply List'!J14</f>
        <v>5</v>
      </c>
    </row>
    <row r="12" spans="1:2" x14ac:dyDescent="0.25">
      <c r="A12" s="77" t="s">
        <v>14</v>
      </c>
      <c r="B12" s="77">
        <f>'Main Supply List'!K14</f>
        <v>3</v>
      </c>
    </row>
    <row r="13" spans="1:2" x14ac:dyDescent="0.25">
      <c r="A13" s="76" t="s">
        <v>53</v>
      </c>
      <c r="B13" s="77">
        <f>'Main Supply List'!L14</f>
        <v>0</v>
      </c>
    </row>
    <row r="14" spans="1:2" x14ac:dyDescent="0.25">
      <c r="A14" s="76" t="s">
        <v>54</v>
      </c>
      <c r="B14" s="77">
        <f>'Main Supply List'!Q14</f>
        <v>1</v>
      </c>
    </row>
    <row r="15" spans="1:2" x14ac:dyDescent="0.25">
      <c r="A15" s="76" t="s">
        <v>55</v>
      </c>
      <c r="B15" s="77">
        <f>'Main Supply List'!V14</f>
        <v>0</v>
      </c>
    </row>
    <row r="16" spans="1:2" x14ac:dyDescent="0.25">
      <c r="A16" s="76" t="s">
        <v>216</v>
      </c>
      <c r="B16" s="77">
        <f>'Main Supply List'!N14</f>
        <v>0</v>
      </c>
    </row>
    <row r="17" spans="1:2" x14ac:dyDescent="0.25">
      <c r="A17" s="76" t="s">
        <v>121</v>
      </c>
      <c r="B17" s="77">
        <f>'Main Supply List'!U14</f>
        <v>1</v>
      </c>
    </row>
    <row r="18" spans="1:2" x14ac:dyDescent="0.25">
      <c r="A18" s="76" t="s">
        <v>243</v>
      </c>
      <c r="B18" s="77">
        <f>'Main Supply List'!W14</f>
        <v>0</v>
      </c>
    </row>
    <row r="19" spans="1:2" x14ac:dyDescent="0.25">
      <c r="A19" s="76" t="s">
        <v>57</v>
      </c>
      <c r="B19" s="77">
        <f>'Main Supply List'!X14</f>
        <v>0</v>
      </c>
    </row>
    <row r="20" spans="1:2" x14ac:dyDescent="0.25">
      <c r="A20" s="76" t="s">
        <v>233</v>
      </c>
      <c r="B20" s="77">
        <f>'Main Supply List'!Y14</f>
        <v>0</v>
      </c>
    </row>
    <row r="21" spans="1:2" x14ac:dyDescent="0.25">
      <c r="A21" s="76" t="s">
        <v>59</v>
      </c>
      <c r="B21" s="84" t="str">
        <f>'Main Supply List'!AE14</f>
        <v>N</v>
      </c>
    </row>
    <row r="22" spans="1:2" x14ac:dyDescent="0.25">
      <c r="A22" s="76" t="s">
        <v>60</v>
      </c>
      <c r="B22" s="77" t="s">
        <v>270</v>
      </c>
    </row>
    <row r="23" spans="1:2" x14ac:dyDescent="0.25">
      <c r="A23" s="76" t="s">
        <v>61</v>
      </c>
      <c r="B23" s="77">
        <f>'Main Supply List'!AA14</f>
        <v>100</v>
      </c>
    </row>
    <row r="24" spans="1:2" x14ac:dyDescent="0.25">
      <c r="A24" s="76" t="s">
        <v>62</v>
      </c>
      <c r="B24" s="77">
        <f>'Main Supply List'!AB14</f>
        <v>50</v>
      </c>
    </row>
    <row r="25" spans="1:2" x14ac:dyDescent="0.25">
      <c r="A25" s="76" t="s">
        <v>63</v>
      </c>
      <c r="B25" s="77">
        <f>'Main Supply List'!AC14</f>
        <v>30</v>
      </c>
    </row>
    <row r="26" spans="1:2" x14ac:dyDescent="0.25">
      <c r="A26" s="76" t="s">
        <v>143</v>
      </c>
      <c r="B26" s="77">
        <f>'Main Supply List'!AF14</f>
        <v>0</v>
      </c>
    </row>
    <row r="27" spans="1:2" x14ac:dyDescent="0.25">
      <c r="A27" s="76" t="s">
        <v>209</v>
      </c>
      <c r="B27" s="77">
        <f>'Main Supply List'!AD14</f>
        <v>20</v>
      </c>
    </row>
    <row r="28" spans="1:2" x14ac:dyDescent="0.25">
      <c r="A28" s="76" t="s">
        <v>64</v>
      </c>
      <c r="B28" s="77"/>
    </row>
    <row r="29" spans="1:2" x14ac:dyDescent="0.25">
      <c r="A29" s="79"/>
      <c r="B29" s="77"/>
    </row>
    <row r="30" spans="1:2" x14ac:dyDescent="0.25">
      <c r="A30" s="79"/>
      <c r="B30" s="77"/>
    </row>
    <row r="31" spans="1:2" x14ac:dyDescent="0.25">
      <c r="A31" s="76" t="s">
        <v>66</v>
      </c>
      <c r="B31" s="77"/>
    </row>
    <row r="32" spans="1:2" x14ac:dyDescent="0.25">
      <c r="A32" s="77" t="s">
        <v>67</v>
      </c>
      <c r="B32" s="77"/>
    </row>
    <row r="33" spans="1:2" x14ac:dyDescent="0.25">
      <c r="A33" s="77" t="s">
        <v>68</v>
      </c>
      <c r="B33" s="77"/>
    </row>
    <row r="34" spans="1:2" x14ac:dyDescent="0.25">
      <c r="A34" s="81" t="s">
        <v>69</v>
      </c>
      <c r="B34" s="77"/>
    </row>
    <row r="36" spans="1:2" x14ac:dyDescent="0.25">
      <c r="A36" s="75" t="s">
        <v>70</v>
      </c>
    </row>
  </sheetData>
  <pageMargins left="0.5" right="0.5" top="0.75" bottom="0.5"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Normal="100" workbookViewId="0">
      <selection activeCell="B25" sqref="B25"/>
    </sheetView>
  </sheetViews>
  <sheetFormatPr defaultColWidth="9.140625" defaultRowHeight="18" x14ac:dyDescent="0.25"/>
  <cols>
    <col min="1" max="1" width="34.7109375" style="75" customWidth="1"/>
    <col min="2" max="2" width="10.5703125" style="75" customWidth="1"/>
    <col min="3" max="16384" width="9.140625" style="75"/>
  </cols>
  <sheetData>
    <row r="1" spans="1:2" x14ac:dyDescent="0.25">
      <c r="A1" s="73" t="s">
        <v>101</v>
      </c>
      <c r="B1" s="74">
        <v>2017</v>
      </c>
    </row>
    <row r="2" spans="1:2" x14ac:dyDescent="0.25">
      <c r="A2" s="76" t="s">
        <v>51</v>
      </c>
      <c r="B2" s="77"/>
    </row>
    <row r="3" spans="1:2" x14ac:dyDescent="0.25">
      <c r="A3" s="77" t="s">
        <v>71</v>
      </c>
      <c r="B3" s="77">
        <f>'Main Supply List'!B15</f>
        <v>1</v>
      </c>
    </row>
    <row r="4" spans="1:2" x14ac:dyDescent="0.25">
      <c r="A4" s="77" t="s">
        <v>11</v>
      </c>
      <c r="B4" s="77">
        <f>'Main Supply List'!C15</f>
        <v>1</v>
      </c>
    </row>
    <row r="5" spans="1:2" x14ac:dyDescent="0.25">
      <c r="A5" s="77" t="s">
        <v>12</v>
      </c>
      <c r="B5" s="77">
        <f>'Main Supply List'!D15</f>
        <v>1</v>
      </c>
    </row>
    <row r="6" spans="1:2" x14ac:dyDescent="0.25">
      <c r="A6" s="77" t="s">
        <v>13</v>
      </c>
      <c r="B6" s="77">
        <f>'Main Supply List'!E15</f>
        <v>1</v>
      </c>
    </row>
    <row r="7" spans="1:2" x14ac:dyDescent="0.25">
      <c r="A7" s="77" t="s">
        <v>14</v>
      </c>
      <c r="B7" s="77">
        <f>'Main Supply List'!F15</f>
        <v>0</v>
      </c>
    </row>
    <row r="8" spans="1:2" x14ac:dyDescent="0.25">
      <c r="A8" s="76" t="s">
        <v>52</v>
      </c>
      <c r="B8" s="77"/>
    </row>
    <row r="9" spans="1:2" x14ac:dyDescent="0.25">
      <c r="A9" s="77" t="s">
        <v>71</v>
      </c>
      <c r="B9" s="77">
        <f>'Main Supply List'!G15</f>
        <v>5</v>
      </c>
    </row>
    <row r="10" spans="1:2" x14ac:dyDescent="0.25">
      <c r="A10" s="77" t="s">
        <v>11</v>
      </c>
      <c r="B10" s="77">
        <f>'Main Supply List'!H15</f>
        <v>5</v>
      </c>
    </row>
    <row r="11" spans="1:2" x14ac:dyDescent="0.25">
      <c r="A11" s="77" t="s">
        <v>12</v>
      </c>
      <c r="B11" s="77">
        <f>'Main Supply List'!I15</f>
        <v>5</v>
      </c>
    </row>
    <row r="12" spans="1:2" x14ac:dyDescent="0.25">
      <c r="A12" s="77" t="s">
        <v>13</v>
      </c>
      <c r="B12" s="77">
        <f>'Main Supply List'!J15</f>
        <v>5</v>
      </c>
    </row>
    <row r="13" spans="1:2" x14ac:dyDescent="0.25">
      <c r="A13" s="77" t="s">
        <v>14</v>
      </c>
      <c r="B13" s="77">
        <f>'Main Supply List'!K15</f>
        <v>3</v>
      </c>
    </row>
    <row r="14" spans="1:2" x14ac:dyDescent="0.25">
      <c r="A14" s="76" t="s">
        <v>53</v>
      </c>
      <c r="B14" s="77">
        <f>'Main Supply List'!L15</f>
        <v>3</v>
      </c>
    </row>
    <row r="15" spans="1:2" x14ac:dyDescent="0.25">
      <c r="A15" s="76" t="s">
        <v>54</v>
      </c>
      <c r="B15" s="77">
        <f>'Main Supply List'!Q15</f>
        <v>0</v>
      </c>
    </row>
    <row r="16" spans="1:2" x14ac:dyDescent="0.25">
      <c r="A16" s="76" t="s">
        <v>55</v>
      </c>
      <c r="B16" s="77">
        <v>1</v>
      </c>
    </row>
    <row r="17" spans="1:3" x14ac:dyDescent="0.25">
      <c r="A17" s="76" t="s">
        <v>121</v>
      </c>
      <c r="B17" s="77">
        <f>'Main Supply List'!V15</f>
        <v>0</v>
      </c>
    </row>
    <row r="18" spans="1:3" x14ac:dyDescent="0.25">
      <c r="A18" s="76" t="s">
        <v>216</v>
      </c>
      <c r="B18" s="77">
        <f>'Main Supply List'!N15</f>
        <v>1</v>
      </c>
    </row>
    <row r="19" spans="1:3" x14ac:dyDescent="0.25">
      <c r="A19" s="76" t="s">
        <v>56</v>
      </c>
      <c r="B19" s="77">
        <f>'Main Supply List'!W15</f>
        <v>0</v>
      </c>
      <c r="C19" s="4"/>
    </row>
    <row r="20" spans="1:3" x14ac:dyDescent="0.25">
      <c r="A20" s="76" t="s">
        <v>57</v>
      </c>
      <c r="B20" s="77">
        <f>'Main Supply List'!X15</f>
        <v>3</v>
      </c>
      <c r="C20" s="4"/>
    </row>
    <row r="21" spans="1:3" x14ac:dyDescent="0.25">
      <c r="A21" s="76" t="s">
        <v>260</v>
      </c>
      <c r="B21" s="77">
        <f>'Main Supply List'!Y15</f>
        <v>20</v>
      </c>
    </row>
    <row r="22" spans="1:3" x14ac:dyDescent="0.25">
      <c r="A22" s="76" t="s">
        <v>100</v>
      </c>
      <c r="B22" s="77">
        <f>'Main Supply List'!Z15</f>
        <v>2</v>
      </c>
    </row>
    <row r="23" spans="1:3" x14ac:dyDescent="0.25">
      <c r="A23" s="76" t="s">
        <v>59</v>
      </c>
      <c r="B23" s="84">
        <f>'Main Supply List'!AE15</f>
        <v>6</v>
      </c>
    </row>
    <row r="24" spans="1:3" x14ac:dyDescent="0.25">
      <c r="A24" s="76" t="s">
        <v>60</v>
      </c>
      <c r="B24" s="77" t="s">
        <v>275</v>
      </c>
    </row>
    <row r="25" spans="1:3" x14ac:dyDescent="0.25">
      <c r="A25" s="76" t="s">
        <v>61</v>
      </c>
      <c r="B25" s="77">
        <f>'Main Supply List'!AA15</f>
        <v>255</v>
      </c>
    </row>
    <row r="26" spans="1:3" x14ac:dyDescent="0.25">
      <c r="A26" s="76" t="s">
        <v>62</v>
      </c>
      <c r="B26" s="77">
        <f>'Main Supply List'!AB15</f>
        <v>255</v>
      </c>
    </row>
    <row r="27" spans="1:3" x14ac:dyDescent="0.25">
      <c r="A27" s="76" t="s">
        <v>63</v>
      </c>
      <c r="B27" s="77">
        <f>'Main Supply List'!AC15</f>
        <v>255</v>
      </c>
    </row>
    <row r="28" spans="1:3" x14ac:dyDescent="0.25">
      <c r="A28" s="76" t="s">
        <v>143</v>
      </c>
      <c r="B28" s="77">
        <f>'Main Supply List'!AF15</f>
        <v>2</v>
      </c>
    </row>
    <row r="29" spans="1:3" x14ac:dyDescent="0.25">
      <c r="A29" s="76" t="s">
        <v>211</v>
      </c>
      <c r="B29" s="77">
        <f>'Main Supply List'!AD15</f>
        <v>40</v>
      </c>
    </row>
    <row r="30" spans="1:3" x14ac:dyDescent="0.25">
      <c r="A30" s="76" t="s">
        <v>64</v>
      </c>
      <c r="B30" s="77"/>
    </row>
    <row r="31" spans="1:3" x14ac:dyDescent="0.25">
      <c r="A31" s="79" t="str">
        <f>'Extra Supplies'!B22</f>
        <v>10 tables &amp; chairs - soccer group at Vista</v>
      </c>
      <c r="B31" s="77"/>
    </row>
    <row r="32" spans="1:3" x14ac:dyDescent="0.25">
      <c r="A32" s="79" t="str">
        <f>'Extra Supplies'!B23</f>
        <v>8-10 radios - all same band</v>
      </c>
      <c r="B32" s="77"/>
      <c r="C32" s="75" t="s">
        <v>229</v>
      </c>
    </row>
    <row r="33" spans="1:2" x14ac:dyDescent="0.25">
      <c r="A33" s="79" t="str">
        <f>'Extra Supplies'!B24</f>
        <v>22 Referee Neon shirts(CSG logo &amp; Referee on back)</v>
      </c>
      <c r="B33" s="77"/>
    </row>
    <row r="34" spans="1:2" x14ac:dyDescent="0.25">
      <c r="A34" s="79" t="str">
        <f>'Extra Supplies'!B25</f>
        <v>Tourney Machine directions</v>
      </c>
      <c r="B34" s="77"/>
    </row>
    <row r="35" spans="1:2" x14ac:dyDescent="0.25">
      <c r="A35" s="79" t="str">
        <f>'Extra Supplies'!B26</f>
        <v>Mikasa Rugby balls</v>
      </c>
      <c r="B35" s="77"/>
    </row>
    <row r="36" spans="1:2" x14ac:dyDescent="0.25">
      <c r="A36" s="76" t="s">
        <v>66</v>
      </c>
      <c r="B36" s="77"/>
    </row>
    <row r="37" spans="1:2" x14ac:dyDescent="0.25">
      <c r="A37" s="77" t="s">
        <v>67</v>
      </c>
      <c r="B37" s="77"/>
    </row>
    <row r="38" spans="1:2" x14ac:dyDescent="0.25">
      <c r="A38" s="77" t="s">
        <v>68</v>
      </c>
      <c r="B38" s="77"/>
    </row>
    <row r="39" spans="1:2" x14ac:dyDescent="0.25">
      <c r="A39" s="81" t="s">
        <v>132</v>
      </c>
      <c r="B39" s="77"/>
    </row>
    <row r="41" spans="1:2" x14ac:dyDescent="0.25">
      <c r="A41" s="75" t="s">
        <v>124</v>
      </c>
    </row>
  </sheetData>
  <pageMargins left="0.5" right="0.5" top="0.75" bottom="0.5"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topLeftCell="A10" zoomScale="90" zoomScaleNormal="90" workbookViewId="0">
      <selection activeCell="A34" sqref="A34"/>
    </sheetView>
  </sheetViews>
  <sheetFormatPr defaultColWidth="9.140625" defaultRowHeight="18" x14ac:dyDescent="0.25"/>
  <cols>
    <col min="1" max="1" width="32.85546875" style="75" customWidth="1"/>
    <col min="2" max="2" width="14.5703125" style="75" customWidth="1"/>
    <col min="3" max="16384" width="9.140625" style="75"/>
  </cols>
  <sheetData>
    <row r="1" spans="1:2" x14ac:dyDescent="0.25">
      <c r="A1" s="73" t="s">
        <v>25</v>
      </c>
      <c r="B1" s="74">
        <v>2017</v>
      </c>
    </row>
    <row r="2" spans="1:2" x14ac:dyDescent="0.25">
      <c r="A2" s="76" t="s">
        <v>51</v>
      </c>
      <c r="B2" s="82"/>
    </row>
    <row r="3" spans="1:2" x14ac:dyDescent="0.25">
      <c r="A3" s="77" t="s">
        <v>11</v>
      </c>
      <c r="B3" s="77">
        <f>'Main Supply List'!C16</f>
        <v>2</v>
      </c>
    </row>
    <row r="4" spans="1:2" x14ac:dyDescent="0.25">
      <c r="A4" s="77" t="s">
        <v>12</v>
      </c>
      <c r="B4" s="77">
        <f>'Main Supply List'!D16</f>
        <v>1</v>
      </c>
    </row>
    <row r="5" spans="1:2" x14ac:dyDescent="0.25">
      <c r="A5" s="77" t="s">
        <v>13</v>
      </c>
      <c r="B5" s="77">
        <f>'Main Supply List'!E16</f>
        <v>0</v>
      </c>
    </row>
    <row r="6" spans="1:2" x14ac:dyDescent="0.25">
      <c r="A6" s="77" t="s">
        <v>14</v>
      </c>
      <c r="B6" s="77">
        <f>'Main Supply List'!F16</f>
        <v>0</v>
      </c>
    </row>
    <row r="7" spans="1:2" x14ac:dyDescent="0.25">
      <c r="A7" s="76" t="s">
        <v>52</v>
      </c>
      <c r="B7" s="77"/>
    </row>
    <row r="8" spans="1:2" x14ac:dyDescent="0.25">
      <c r="A8" s="77" t="s">
        <v>71</v>
      </c>
      <c r="B8" s="77">
        <f>'Main Supply List'!G16</f>
        <v>2</v>
      </c>
    </row>
    <row r="9" spans="1:2" x14ac:dyDescent="0.25">
      <c r="A9" s="77" t="s">
        <v>11</v>
      </c>
      <c r="B9" s="77">
        <f>'Main Supply List'!H16</f>
        <v>4</v>
      </c>
    </row>
    <row r="10" spans="1:2" x14ac:dyDescent="0.25">
      <c r="A10" s="77" t="s">
        <v>12</v>
      </c>
      <c r="B10" s="77">
        <f>'Main Supply List'!I16</f>
        <v>6</v>
      </c>
    </row>
    <row r="11" spans="1:2" x14ac:dyDescent="0.25">
      <c r="A11" s="77" t="s">
        <v>13</v>
      </c>
      <c r="B11" s="77">
        <f>'Main Supply List'!J16</f>
        <v>4</v>
      </c>
    </row>
    <row r="12" spans="1:2" x14ac:dyDescent="0.25">
      <c r="A12" s="77" t="s">
        <v>14</v>
      </c>
      <c r="B12" s="77">
        <f>'Main Supply List'!K16</f>
        <v>4</v>
      </c>
    </row>
    <row r="13" spans="1:2" x14ac:dyDescent="0.25">
      <c r="A13" s="76" t="s">
        <v>53</v>
      </c>
      <c r="B13" s="77">
        <f>'Main Supply List'!L16</f>
        <v>2</v>
      </c>
    </row>
    <row r="14" spans="1:2" x14ac:dyDescent="0.25">
      <c r="A14" s="76" t="s">
        <v>54</v>
      </c>
      <c r="B14" s="77">
        <f>'Main Supply List'!Q16</f>
        <v>0</v>
      </c>
    </row>
    <row r="15" spans="1:2" x14ac:dyDescent="0.25">
      <c r="A15" s="76" t="s">
        <v>55</v>
      </c>
      <c r="B15" s="77">
        <f>'Main Supply List'!V16</f>
        <v>0</v>
      </c>
    </row>
    <row r="16" spans="1:2" x14ac:dyDescent="0.25">
      <c r="A16" s="76" t="s">
        <v>121</v>
      </c>
      <c r="B16" s="77">
        <f>'Main Supply List'!V16</f>
        <v>0</v>
      </c>
    </row>
    <row r="17" spans="1:2" x14ac:dyDescent="0.25">
      <c r="A17" s="76" t="s">
        <v>227</v>
      </c>
      <c r="B17" s="77">
        <f>'Main Supply List'!N16</f>
        <v>1</v>
      </c>
    </row>
    <row r="18" spans="1:2" x14ac:dyDescent="0.25">
      <c r="A18" s="76" t="s">
        <v>56</v>
      </c>
      <c r="B18" s="77">
        <f>'Main Supply List'!W16</f>
        <v>0</v>
      </c>
    </row>
    <row r="19" spans="1:2" x14ac:dyDescent="0.25">
      <c r="A19" s="76" t="s">
        <v>57</v>
      </c>
      <c r="B19" s="77">
        <f>'Main Supply List'!X16</f>
        <v>1</v>
      </c>
    </row>
    <row r="20" spans="1:2" x14ac:dyDescent="0.25">
      <c r="A20" s="76" t="s">
        <v>100</v>
      </c>
      <c r="B20" s="77">
        <f>'Main Supply List'!Z16</f>
        <v>1</v>
      </c>
    </row>
    <row r="21" spans="1:2" x14ac:dyDescent="0.25">
      <c r="A21" s="76" t="s">
        <v>260</v>
      </c>
      <c r="B21" s="77">
        <f>'Main Supply List'!Y16</f>
        <v>0</v>
      </c>
    </row>
    <row r="22" spans="1:2" x14ac:dyDescent="0.25">
      <c r="A22" s="76" t="s">
        <v>59</v>
      </c>
      <c r="B22" s="84" t="str">
        <f>'Main Supply List'!AE16</f>
        <v>Y</v>
      </c>
    </row>
    <row r="23" spans="1:2" x14ac:dyDescent="0.25">
      <c r="A23" s="76" t="s">
        <v>60</v>
      </c>
      <c r="B23" s="77" t="s">
        <v>81</v>
      </c>
    </row>
    <row r="24" spans="1:2" x14ac:dyDescent="0.25">
      <c r="A24" s="76" t="s">
        <v>61</v>
      </c>
      <c r="B24" s="77">
        <f>'Main Supply List'!AA16</f>
        <v>20</v>
      </c>
    </row>
    <row r="25" spans="1:2" x14ac:dyDescent="0.25">
      <c r="A25" s="76" t="s">
        <v>62</v>
      </c>
      <c r="B25" s="77">
        <f>'Main Supply List'!AB16</f>
        <v>20</v>
      </c>
    </row>
    <row r="26" spans="1:2" x14ac:dyDescent="0.25">
      <c r="A26" s="76" t="s">
        <v>63</v>
      </c>
      <c r="B26" s="77">
        <f>'Main Supply List'!AC16</f>
        <v>20</v>
      </c>
    </row>
    <row r="27" spans="1:2" x14ac:dyDescent="0.25">
      <c r="A27" s="76" t="s">
        <v>143</v>
      </c>
      <c r="B27" s="77">
        <f>'Main Supply List'!AF16</f>
        <v>1</v>
      </c>
    </row>
    <row r="28" spans="1:2" x14ac:dyDescent="0.25">
      <c r="A28" s="76" t="s">
        <v>209</v>
      </c>
      <c r="B28" s="77">
        <f>'Main Supply List'!AD16</f>
        <v>20</v>
      </c>
    </row>
    <row r="29" spans="1:2" x14ac:dyDescent="0.25">
      <c r="A29" s="76" t="s">
        <v>64</v>
      </c>
      <c r="B29" s="77"/>
    </row>
    <row r="30" spans="1:2" x14ac:dyDescent="0.25">
      <c r="A30" s="77" t="str">
        <f>'Extra Supplies'!B28</f>
        <v>award stand</v>
      </c>
      <c r="B30" s="77">
        <f>'Main Supply List'!AG16</f>
        <v>1</v>
      </c>
    </row>
    <row r="31" spans="1:2" x14ac:dyDescent="0.25">
      <c r="A31" s="77" t="str">
        <f>'Extra Supplies'!B29</f>
        <v>50 blank Indiviual entry forms/waiver on back</v>
      </c>
      <c r="B31" s="77"/>
    </row>
    <row r="32" spans="1:2" x14ac:dyDescent="0.25">
      <c r="A32" s="76" t="s">
        <v>66</v>
      </c>
      <c r="B32" s="77"/>
    </row>
    <row r="33" spans="1:2" x14ac:dyDescent="0.25">
      <c r="A33" s="77" t="s">
        <v>278</v>
      </c>
      <c r="B33" s="77"/>
    </row>
    <row r="34" spans="1:2" x14ac:dyDescent="0.25">
      <c r="A34" s="77" t="s">
        <v>212</v>
      </c>
      <c r="B34" s="77"/>
    </row>
    <row r="35" spans="1:2" x14ac:dyDescent="0.25">
      <c r="A35" s="81" t="s">
        <v>133</v>
      </c>
      <c r="B35" s="77"/>
    </row>
    <row r="36" spans="1:2" x14ac:dyDescent="0.25">
      <c r="A36" s="152"/>
      <c r="B36" s="152"/>
    </row>
    <row r="37" spans="1:2" x14ac:dyDescent="0.25">
      <c r="A37" s="75" t="s">
        <v>118</v>
      </c>
    </row>
  </sheetData>
  <pageMargins left="0.5" right="0.5" top="0.75" bottom="0.5"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zoomScaleNormal="100" workbookViewId="0">
      <selection activeCell="A22" sqref="A22"/>
    </sheetView>
  </sheetViews>
  <sheetFormatPr defaultColWidth="9.140625" defaultRowHeight="18" x14ac:dyDescent="0.25"/>
  <cols>
    <col min="1" max="1" width="33.5703125" style="75" customWidth="1"/>
    <col min="2" max="2" width="13.7109375" style="75" customWidth="1"/>
    <col min="3" max="16384" width="9.140625" style="75"/>
  </cols>
  <sheetData>
    <row r="1" spans="1:2" x14ac:dyDescent="0.25">
      <c r="A1" s="73" t="s">
        <v>3</v>
      </c>
      <c r="B1" s="74">
        <v>2017</v>
      </c>
    </row>
    <row r="2" spans="1:2" x14ac:dyDescent="0.25">
      <c r="A2" s="149" t="s">
        <v>51</v>
      </c>
      <c r="B2" s="77"/>
    </row>
    <row r="3" spans="1:2" x14ac:dyDescent="0.25">
      <c r="A3" s="149" t="s">
        <v>71</v>
      </c>
      <c r="B3" s="77">
        <f>'Main Supply List'!B17</f>
        <v>0</v>
      </c>
    </row>
    <row r="4" spans="1:2" x14ac:dyDescent="0.25">
      <c r="A4" s="148" t="s">
        <v>11</v>
      </c>
      <c r="B4" s="77">
        <f>'Main Supply List'!C17</f>
        <v>0</v>
      </c>
    </row>
    <row r="5" spans="1:2" x14ac:dyDescent="0.25">
      <c r="A5" s="148" t="s">
        <v>12</v>
      </c>
      <c r="B5" s="77">
        <f>'Main Supply List'!D17</f>
        <v>1</v>
      </c>
    </row>
    <row r="6" spans="1:2" x14ac:dyDescent="0.25">
      <c r="A6" s="148" t="s">
        <v>13</v>
      </c>
      <c r="B6" s="77">
        <f>'Main Supply List'!E17</f>
        <v>1</v>
      </c>
    </row>
    <row r="7" spans="1:2" x14ac:dyDescent="0.25">
      <c r="A7" s="148" t="s">
        <v>14</v>
      </c>
      <c r="B7" s="77">
        <f>'Main Supply List'!F17</f>
        <v>0</v>
      </c>
    </row>
    <row r="8" spans="1:2" x14ac:dyDescent="0.25">
      <c r="A8" s="149" t="s">
        <v>52</v>
      </c>
      <c r="B8" s="77"/>
    </row>
    <row r="9" spans="1:2" x14ac:dyDescent="0.25">
      <c r="A9" s="148" t="s">
        <v>71</v>
      </c>
      <c r="B9" s="77">
        <f>'Main Supply List'!G17</f>
        <v>0</v>
      </c>
    </row>
    <row r="10" spans="1:2" x14ac:dyDescent="0.25">
      <c r="A10" s="148" t="s">
        <v>11</v>
      </c>
      <c r="B10" s="77">
        <f>'Main Supply List'!H17</f>
        <v>4</v>
      </c>
    </row>
    <row r="11" spans="1:2" x14ac:dyDescent="0.25">
      <c r="A11" s="148" t="s">
        <v>12</v>
      </c>
      <c r="B11" s="77">
        <f>'Main Supply List'!I17</f>
        <v>6</v>
      </c>
    </row>
    <row r="12" spans="1:2" x14ac:dyDescent="0.25">
      <c r="A12" s="148" t="s">
        <v>13</v>
      </c>
      <c r="B12" s="77">
        <f>'Main Supply List'!J17</f>
        <v>4</v>
      </c>
    </row>
    <row r="13" spans="1:2" x14ac:dyDescent="0.25">
      <c r="A13" s="148" t="s">
        <v>14</v>
      </c>
      <c r="B13" s="77">
        <f>'Main Supply List'!K17</f>
        <v>0</v>
      </c>
    </row>
    <row r="14" spans="1:2" x14ac:dyDescent="0.25">
      <c r="A14" s="149" t="s">
        <v>53</v>
      </c>
      <c r="B14" s="77">
        <f>'Main Supply List'!L17</f>
        <v>2</v>
      </c>
    </row>
    <row r="15" spans="1:2" x14ac:dyDescent="0.25">
      <c r="A15" s="149" t="s">
        <v>54</v>
      </c>
      <c r="B15" s="77">
        <f>'Main Supply List'!Q17</f>
        <v>0</v>
      </c>
    </row>
    <row r="16" spans="1:2" x14ac:dyDescent="0.25">
      <c r="A16" s="149" t="s">
        <v>55</v>
      </c>
      <c r="B16" s="77">
        <f>'Main Supply List'!S17</f>
        <v>2</v>
      </c>
    </row>
    <row r="17" spans="1:3" x14ac:dyDescent="0.25">
      <c r="A17" s="149" t="s">
        <v>121</v>
      </c>
      <c r="B17" s="77">
        <f>'Main Supply List'!V17</f>
        <v>0</v>
      </c>
    </row>
    <row r="18" spans="1:3" x14ac:dyDescent="0.25">
      <c r="A18" s="149" t="s">
        <v>227</v>
      </c>
      <c r="B18" s="77">
        <f>'Main Supply List'!N17</f>
        <v>2</v>
      </c>
    </row>
    <row r="19" spans="1:3" x14ac:dyDescent="0.25">
      <c r="A19" s="149" t="s">
        <v>56</v>
      </c>
      <c r="B19" s="77">
        <f>'Main Supply List'!W17</f>
        <v>6</v>
      </c>
      <c r="C19" s="4"/>
    </row>
    <row r="20" spans="1:3" x14ac:dyDescent="0.25">
      <c r="A20" s="149" t="s">
        <v>57</v>
      </c>
      <c r="B20" s="77">
        <f>'Main Supply List'!X17</f>
        <v>4</v>
      </c>
      <c r="C20" s="4"/>
    </row>
    <row r="21" spans="1:3" x14ac:dyDescent="0.25">
      <c r="A21" s="149" t="s">
        <v>100</v>
      </c>
      <c r="B21" s="77">
        <f>'Main Supply List'!Z17</f>
        <v>2</v>
      </c>
    </row>
    <row r="22" spans="1:3" x14ac:dyDescent="0.25">
      <c r="A22" s="149" t="s">
        <v>260</v>
      </c>
      <c r="B22" s="77">
        <f>'Main Supply List'!Y17</f>
        <v>20</v>
      </c>
    </row>
    <row r="23" spans="1:3" x14ac:dyDescent="0.25">
      <c r="A23" s="149" t="s">
        <v>59</v>
      </c>
      <c r="B23" s="84" t="str">
        <f>'Main Supply List'!AE17</f>
        <v>Y</v>
      </c>
    </row>
    <row r="24" spans="1:3" x14ac:dyDescent="0.25">
      <c r="A24" s="149" t="s">
        <v>60</v>
      </c>
      <c r="B24" s="77" t="s">
        <v>230</v>
      </c>
    </row>
    <row r="25" spans="1:3" x14ac:dyDescent="0.25">
      <c r="A25" s="149" t="s">
        <v>61</v>
      </c>
      <c r="B25" s="77">
        <f>'Main Supply List'!AA17</f>
        <v>330</v>
      </c>
    </row>
    <row r="26" spans="1:3" x14ac:dyDescent="0.25">
      <c r="A26" s="149" t="s">
        <v>62</v>
      </c>
      <c r="B26" s="77">
        <f>'Main Supply List'!AB17</f>
        <v>330</v>
      </c>
    </row>
    <row r="27" spans="1:3" x14ac:dyDescent="0.25">
      <c r="A27" s="149" t="s">
        <v>63</v>
      </c>
      <c r="B27" s="77">
        <f>'Main Supply List'!AC17</f>
        <v>330</v>
      </c>
    </row>
    <row r="28" spans="1:3" x14ac:dyDescent="0.25">
      <c r="A28" s="76" t="s">
        <v>143</v>
      </c>
      <c r="B28" s="77">
        <f>'Main Supply List'!AF17</f>
        <v>0</v>
      </c>
    </row>
    <row r="29" spans="1:3" x14ac:dyDescent="0.25">
      <c r="A29" s="149" t="s">
        <v>64</v>
      </c>
      <c r="B29" s="77"/>
    </row>
    <row r="30" spans="1:3" x14ac:dyDescent="0.25">
      <c r="A30" s="150" t="str">
        <f>'Extra Supplies'!B31</f>
        <v>4 medium sharpies</v>
      </c>
      <c r="B30" s="77"/>
    </row>
    <row r="31" spans="1:3" x14ac:dyDescent="0.25">
      <c r="A31" s="150" t="str">
        <f>'Extra Supplies'!B32</f>
        <v>Mikasa Soccerballs</v>
      </c>
      <c r="B31" s="77"/>
    </row>
    <row r="32" spans="1:3" x14ac:dyDescent="0.25">
      <c r="B32" s="77"/>
    </row>
    <row r="33" spans="1:2" x14ac:dyDescent="0.25">
      <c r="A33" s="149" t="s">
        <v>66</v>
      </c>
      <c r="B33" s="77"/>
    </row>
    <row r="34" spans="1:2" x14ac:dyDescent="0.25">
      <c r="A34" s="148" t="s">
        <v>67</v>
      </c>
      <c r="B34" s="77"/>
    </row>
    <row r="35" spans="1:2" x14ac:dyDescent="0.25">
      <c r="A35" s="148" t="s">
        <v>68</v>
      </c>
      <c r="B35" s="77"/>
    </row>
    <row r="36" spans="1:2" x14ac:dyDescent="0.25">
      <c r="A36" s="151" t="s">
        <v>69</v>
      </c>
      <c r="B36" s="77"/>
    </row>
    <row r="38" spans="1:2" x14ac:dyDescent="0.25">
      <c r="A38" s="75" t="s">
        <v>70</v>
      </c>
    </row>
  </sheetData>
  <pageMargins left="0.5" right="0.5" top="0.75" bottom="0.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15" sqref="A15"/>
    </sheetView>
  </sheetViews>
  <sheetFormatPr defaultRowHeight="12.75" x14ac:dyDescent="0.2"/>
  <cols>
    <col min="1" max="1" width="108" customWidth="1"/>
  </cols>
  <sheetData>
    <row r="1" spans="1:1" x14ac:dyDescent="0.2">
      <c r="A1" s="2" t="s">
        <v>180</v>
      </c>
    </row>
    <row r="3" spans="1:1" ht="30" customHeight="1" x14ac:dyDescent="0.2">
      <c r="A3" s="3" t="s">
        <v>181</v>
      </c>
    </row>
    <row r="4" spans="1:1" ht="30" customHeight="1" x14ac:dyDescent="0.2">
      <c r="A4" s="3" t="s">
        <v>188</v>
      </c>
    </row>
    <row r="5" spans="1:1" ht="30" customHeight="1" x14ac:dyDescent="0.2">
      <c r="A5" s="3" t="s">
        <v>185</v>
      </c>
    </row>
    <row r="6" spans="1:1" ht="30" customHeight="1" x14ac:dyDescent="0.2">
      <c r="A6" s="3" t="s">
        <v>182</v>
      </c>
    </row>
    <row r="7" spans="1:1" ht="30" customHeight="1" x14ac:dyDescent="0.2">
      <c r="A7" s="3" t="s">
        <v>186</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zoomScaleNormal="100" workbookViewId="0">
      <selection activeCell="B22" sqref="B22"/>
    </sheetView>
  </sheetViews>
  <sheetFormatPr defaultColWidth="9.140625" defaultRowHeight="18" x14ac:dyDescent="0.25"/>
  <cols>
    <col min="1" max="1" width="34.42578125" style="75" customWidth="1"/>
    <col min="2" max="2" width="16" style="75" customWidth="1"/>
    <col min="3" max="16384" width="9.140625" style="75"/>
  </cols>
  <sheetData>
    <row r="1" spans="1:2" x14ac:dyDescent="0.25">
      <c r="A1" s="73" t="s">
        <v>4</v>
      </c>
      <c r="B1" s="74">
        <v>2017</v>
      </c>
    </row>
    <row r="2" spans="1:2" x14ac:dyDescent="0.25">
      <c r="A2" s="76" t="s">
        <v>51</v>
      </c>
      <c r="B2" s="82"/>
    </row>
    <row r="3" spans="1:2" x14ac:dyDescent="0.25">
      <c r="A3" s="77" t="s">
        <v>11</v>
      </c>
      <c r="B3" s="77">
        <f>'Main Supply List'!C18</f>
        <v>0</v>
      </c>
    </row>
    <row r="4" spans="1:2" x14ac:dyDescent="0.25">
      <c r="A4" s="77" t="s">
        <v>12</v>
      </c>
      <c r="B4" s="77">
        <f>'Main Supply List'!D18</f>
        <v>0</v>
      </c>
    </row>
    <row r="5" spans="1:2" x14ac:dyDescent="0.25">
      <c r="A5" s="77" t="s">
        <v>13</v>
      </c>
      <c r="B5" s="77">
        <f>'Main Supply List'!E18</f>
        <v>0</v>
      </c>
    </row>
    <row r="6" spans="1:2" x14ac:dyDescent="0.25">
      <c r="A6" s="77" t="s">
        <v>14</v>
      </c>
      <c r="B6" s="77">
        <f>'Main Supply List'!F18</f>
        <v>0</v>
      </c>
    </row>
    <row r="7" spans="1:2" x14ac:dyDescent="0.25">
      <c r="A7" s="76" t="s">
        <v>52</v>
      </c>
      <c r="B7" s="77"/>
    </row>
    <row r="8" spans="1:2" x14ac:dyDescent="0.25">
      <c r="A8" s="77" t="s">
        <v>71</v>
      </c>
      <c r="B8" s="77">
        <f>'Main Supply List'!G18</f>
        <v>0</v>
      </c>
    </row>
    <row r="9" spans="1:2" x14ac:dyDescent="0.25">
      <c r="A9" s="77" t="s">
        <v>11</v>
      </c>
      <c r="B9" s="77">
        <f>'Main Supply List'!H18</f>
        <v>0</v>
      </c>
    </row>
    <row r="10" spans="1:2" x14ac:dyDescent="0.25">
      <c r="A10" s="77" t="s">
        <v>12</v>
      </c>
      <c r="B10" s="77">
        <f>'Main Supply List'!I18</f>
        <v>0</v>
      </c>
    </row>
    <row r="11" spans="1:2" x14ac:dyDescent="0.25">
      <c r="A11" s="77" t="s">
        <v>13</v>
      </c>
      <c r="B11" s="77">
        <f>'Main Supply List'!J18</f>
        <v>0</v>
      </c>
    </row>
    <row r="12" spans="1:2" x14ac:dyDescent="0.25">
      <c r="A12" s="77" t="s">
        <v>14</v>
      </c>
      <c r="B12" s="77">
        <f>'Main Supply List'!K18</f>
        <v>0</v>
      </c>
    </row>
    <row r="13" spans="1:2" x14ac:dyDescent="0.25">
      <c r="A13" s="76" t="s">
        <v>53</v>
      </c>
      <c r="B13" s="77">
        <f>'Main Supply List'!L18</f>
        <v>0</v>
      </c>
    </row>
    <row r="14" spans="1:2" x14ac:dyDescent="0.25">
      <c r="A14" s="76" t="s">
        <v>54</v>
      </c>
      <c r="B14" s="77">
        <f>'Main Supply List'!Q18</f>
        <v>0</v>
      </c>
    </row>
    <row r="15" spans="1:2" x14ac:dyDescent="0.25">
      <c r="A15" s="76" t="s">
        <v>55</v>
      </c>
      <c r="B15" s="77">
        <f>'Main Supply List'!V18</f>
        <v>0</v>
      </c>
    </row>
    <row r="16" spans="1:2" x14ac:dyDescent="0.25">
      <c r="A16" s="76" t="s">
        <v>121</v>
      </c>
      <c r="B16" s="77">
        <f>'Main Supply List'!V18</f>
        <v>0</v>
      </c>
    </row>
    <row r="17" spans="1:3" x14ac:dyDescent="0.25">
      <c r="A17" s="76" t="s">
        <v>227</v>
      </c>
      <c r="B17" s="77">
        <f>'Main Supply List'!N18</f>
        <v>0</v>
      </c>
    </row>
    <row r="18" spans="1:3" x14ac:dyDescent="0.25">
      <c r="A18" s="76" t="s">
        <v>56</v>
      </c>
      <c r="B18" s="77">
        <f>'Main Supply List'!W18</f>
        <v>0</v>
      </c>
      <c r="C18" s="4"/>
    </row>
    <row r="19" spans="1:3" x14ac:dyDescent="0.25">
      <c r="A19" s="76" t="s">
        <v>57</v>
      </c>
      <c r="B19" s="77">
        <f>'Main Supply List'!X18</f>
        <v>0</v>
      </c>
      <c r="C19" s="4"/>
    </row>
    <row r="20" spans="1:3" x14ac:dyDescent="0.25">
      <c r="A20" s="76" t="s">
        <v>233</v>
      </c>
      <c r="B20" s="77">
        <f>'Main Supply List'!Y18</f>
        <v>0</v>
      </c>
    </row>
    <row r="21" spans="1:3" x14ac:dyDescent="0.25">
      <c r="A21" s="76" t="s">
        <v>59</v>
      </c>
      <c r="B21" s="84" t="str">
        <f>'Main Supply List'!AE18</f>
        <v>N</v>
      </c>
    </row>
    <row r="22" spans="1:3" x14ac:dyDescent="0.25">
      <c r="A22" s="76" t="s">
        <v>60</v>
      </c>
      <c r="B22" s="81" t="s">
        <v>271</v>
      </c>
    </row>
    <row r="23" spans="1:3" x14ac:dyDescent="0.25">
      <c r="A23" s="76" t="s">
        <v>61</v>
      </c>
      <c r="B23" s="77">
        <f>'Main Supply List'!AA18</f>
        <v>60</v>
      </c>
    </row>
    <row r="24" spans="1:3" x14ac:dyDescent="0.25">
      <c r="A24" s="76" t="s">
        <v>62</v>
      </c>
      <c r="B24" s="77">
        <f>'Main Supply List'!AB18</f>
        <v>60</v>
      </c>
    </row>
    <row r="25" spans="1:3" x14ac:dyDescent="0.25">
      <c r="A25" s="76" t="s">
        <v>63</v>
      </c>
      <c r="B25" s="77">
        <f>'Main Supply List'!AC18</f>
        <v>120</v>
      </c>
    </row>
    <row r="26" spans="1:3" x14ac:dyDescent="0.25">
      <c r="A26" s="76" t="s">
        <v>143</v>
      </c>
      <c r="B26" s="77">
        <f>'Main Supply List'!AF18</f>
        <v>0</v>
      </c>
    </row>
    <row r="27" spans="1:3" x14ac:dyDescent="0.25">
      <c r="A27" s="76" t="s">
        <v>64</v>
      </c>
      <c r="B27" s="77"/>
    </row>
    <row r="28" spans="1:3" x14ac:dyDescent="0.25">
      <c r="A28" s="76"/>
      <c r="B28" s="77"/>
    </row>
    <row r="29" spans="1:3" x14ac:dyDescent="0.25">
      <c r="B29" s="77"/>
    </row>
    <row r="30" spans="1:3" x14ac:dyDescent="0.25">
      <c r="A30" s="76" t="s">
        <v>66</v>
      </c>
      <c r="B30" s="77"/>
    </row>
    <row r="31" spans="1:3" x14ac:dyDescent="0.25">
      <c r="A31" s="77" t="s">
        <v>67</v>
      </c>
      <c r="B31" s="77"/>
    </row>
    <row r="32" spans="1:3" x14ac:dyDescent="0.25">
      <c r="A32" s="77" t="s">
        <v>68</v>
      </c>
      <c r="B32" s="77"/>
    </row>
    <row r="33" spans="1:2" x14ac:dyDescent="0.25">
      <c r="A33" s="81" t="s">
        <v>69</v>
      </c>
      <c r="B33" s="77"/>
    </row>
    <row r="35" spans="1:2" x14ac:dyDescent="0.25">
      <c r="A35" s="75" t="s">
        <v>70</v>
      </c>
    </row>
  </sheetData>
  <pageMargins left="0.5" right="0.5" top="0.75" bottom="0.5"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zoomScaleNormal="100" workbookViewId="0">
      <selection activeCell="E9" sqref="E9"/>
    </sheetView>
  </sheetViews>
  <sheetFormatPr defaultColWidth="9.140625" defaultRowHeight="18" x14ac:dyDescent="0.25"/>
  <cols>
    <col min="1" max="1" width="32.7109375" style="75" customWidth="1"/>
    <col min="2" max="2" width="14.5703125" style="75" customWidth="1"/>
    <col min="3" max="16384" width="9.140625" style="75"/>
  </cols>
  <sheetData>
    <row r="1" spans="1:2" x14ac:dyDescent="0.25">
      <c r="A1" s="73" t="s">
        <v>15</v>
      </c>
      <c r="B1" s="74">
        <v>2017</v>
      </c>
    </row>
    <row r="2" spans="1:2" x14ac:dyDescent="0.25">
      <c r="A2" s="76" t="s">
        <v>51</v>
      </c>
      <c r="B2" s="82"/>
    </row>
    <row r="3" spans="1:2" x14ac:dyDescent="0.25">
      <c r="A3" s="77" t="s">
        <v>11</v>
      </c>
      <c r="B3" s="77">
        <f>'Main Supply List'!C19</f>
        <v>0</v>
      </c>
    </row>
    <row r="4" spans="1:2" x14ac:dyDescent="0.25">
      <c r="A4" s="77" t="s">
        <v>12</v>
      </c>
      <c r="B4" s="77">
        <f>'Main Supply List'!D19</f>
        <v>1</v>
      </c>
    </row>
    <row r="5" spans="1:2" x14ac:dyDescent="0.25">
      <c r="A5" s="77" t="s">
        <v>13</v>
      </c>
      <c r="B5" s="77">
        <f>'Main Supply List'!E19</f>
        <v>2</v>
      </c>
    </row>
    <row r="6" spans="1:2" x14ac:dyDescent="0.25">
      <c r="A6" s="77" t="s">
        <v>14</v>
      </c>
      <c r="B6" s="77">
        <f>'Main Supply List'!F19</f>
        <v>0</v>
      </c>
    </row>
    <row r="7" spans="1:2" x14ac:dyDescent="0.25">
      <c r="A7" s="76" t="s">
        <v>52</v>
      </c>
      <c r="B7" s="77"/>
    </row>
    <row r="8" spans="1:2" x14ac:dyDescent="0.25">
      <c r="A8" s="77" t="s">
        <v>71</v>
      </c>
      <c r="B8" s="77">
        <f>'Main Supply List'!G19</f>
        <v>0</v>
      </c>
    </row>
    <row r="9" spans="1:2" x14ac:dyDescent="0.25">
      <c r="A9" s="77" t="s">
        <v>11</v>
      </c>
      <c r="B9" s="77">
        <f>'Main Supply List'!H19</f>
        <v>0</v>
      </c>
    </row>
    <row r="10" spans="1:2" x14ac:dyDescent="0.25">
      <c r="A10" s="77" t="s">
        <v>12</v>
      </c>
      <c r="B10" s="77">
        <f>'Main Supply List'!I19</f>
        <v>0</v>
      </c>
    </row>
    <row r="11" spans="1:2" x14ac:dyDescent="0.25">
      <c r="A11" s="77" t="s">
        <v>13</v>
      </c>
      <c r="B11" s="77">
        <f>'Main Supply List'!J19</f>
        <v>0</v>
      </c>
    </row>
    <row r="12" spans="1:2" x14ac:dyDescent="0.25">
      <c r="A12" s="77" t="s">
        <v>14</v>
      </c>
      <c r="B12" s="77">
        <f>'Main Supply List'!K19</f>
        <v>0</v>
      </c>
    </row>
    <row r="13" spans="1:2" x14ac:dyDescent="0.25">
      <c r="A13" s="76" t="s">
        <v>53</v>
      </c>
      <c r="B13" s="77">
        <f>'Main Supply List'!L19</f>
        <v>0</v>
      </c>
    </row>
    <row r="14" spans="1:2" x14ac:dyDescent="0.25">
      <c r="A14" s="76" t="s">
        <v>54</v>
      </c>
      <c r="B14" s="77">
        <f>'Main Supply List'!Q19</f>
        <v>0</v>
      </c>
    </row>
    <row r="15" spans="1:2" x14ac:dyDescent="0.25">
      <c r="A15" s="76" t="s">
        <v>55</v>
      </c>
      <c r="B15" s="77">
        <f>'Main Supply List'!S19</f>
        <v>0</v>
      </c>
    </row>
    <row r="16" spans="1:2" x14ac:dyDescent="0.25">
      <c r="A16" s="76" t="s">
        <v>121</v>
      </c>
      <c r="B16" s="77">
        <f>'Main Supply List'!U19</f>
        <v>0</v>
      </c>
    </row>
    <row r="17" spans="1:2" x14ac:dyDescent="0.25">
      <c r="A17" s="76" t="s">
        <v>227</v>
      </c>
      <c r="B17" s="77">
        <f>'Main Supply List'!N19</f>
        <v>0</v>
      </c>
    </row>
    <row r="18" spans="1:2" x14ac:dyDescent="0.25">
      <c r="A18" s="76" t="s">
        <v>56</v>
      </c>
      <c r="B18" s="77">
        <f>'Main Supply List'!W19</f>
        <v>0</v>
      </c>
    </row>
    <row r="19" spans="1:2" x14ac:dyDescent="0.25">
      <c r="A19" s="76" t="s">
        <v>57</v>
      </c>
      <c r="B19" s="77">
        <f>'Main Supply List'!X19</f>
        <v>0</v>
      </c>
    </row>
    <row r="20" spans="1:2" x14ac:dyDescent="0.25">
      <c r="A20" s="76" t="s">
        <v>233</v>
      </c>
      <c r="B20" s="77">
        <f>'Main Supply List'!Y19</f>
        <v>0</v>
      </c>
    </row>
    <row r="21" spans="1:2" x14ac:dyDescent="0.25">
      <c r="A21" s="76" t="s">
        <v>59</v>
      </c>
      <c r="B21" s="84" t="str">
        <f>'Main Supply List'!AE19</f>
        <v>N</v>
      </c>
    </row>
    <row r="22" spans="1:2" x14ac:dyDescent="0.25">
      <c r="A22" s="76" t="s">
        <v>60</v>
      </c>
      <c r="B22" s="77" t="s">
        <v>81</v>
      </c>
    </row>
    <row r="23" spans="1:2" x14ac:dyDescent="0.25">
      <c r="A23" s="76" t="s">
        <v>61</v>
      </c>
      <c r="B23" s="77">
        <f>'Main Supply List'!AA19</f>
        <v>16</v>
      </c>
    </row>
    <row r="24" spans="1:2" x14ac:dyDescent="0.25">
      <c r="A24" s="76" t="s">
        <v>62</v>
      </c>
      <c r="B24" s="77">
        <f>'Main Supply List'!AB19</f>
        <v>16</v>
      </c>
    </row>
    <row r="25" spans="1:2" x14ac:dyDescent="0.25">
      <c r="A25" s="76" t="s">
        <v>63</v>
      </c>
      <c r="B25" s="77">
        <f>'Main Supply List'!AC19</f>
        <v>16</v>
      </c>
    </row>
    <row r="26" spans="1:2" x14ac:dyDescent="0.25">
      <c r="A26" s="76" t="s">
        <v>143</v>
      </c>
      <c r="B26" s="77">
        <f>'Main Supply List'!AF19</f>
        <v>0</v>
      </c>
    </row>
    <row r="27" spans="1:2" x14ac:dyDescent="0.25">
      <c r="A27" s="76" t="s">
        <v>64</v>
      </c>
      <c r="B27" s="77"/>
    </row>
    <row r="28" spans="1:2" x14ac:dyDescent="0.25">
      <c r="A28" s="77"/>
      <c r="B28" s="77"/>
    </row>
    <row r="29" spans="1:2" x14ac:dyDescent="0.25">
      <c r="A29" s="76" t="s">
        <v>66</v>
      </c>
      <c r="B29" s="77"/>
    </row>
    <row r="30" spans="1:2" x14ac:dyDescent="0.25">
      <c r="A30" s="77" t="s">
        <v>67</v>
      </c>
      <c r="B30" s="77"/>
    </row>
    <row r="31" spans="1:2" x14ac:dyDescent="0.25">
      <c r="A31" s="77" t="s">
        <v>68</v>
      </c>
      <c r="B31" s="77"/>
    </row>
    <row r="32" spans="1:2" x14ac:dyDescent="0.25">
      <c r="A32" s="81" t="s">
        <v>69</v>
      </c>
      <c r="B32" s="77"/>
    </row>
    <row r="34" spans="1:1" x14ac:dyDescent="0.25">
      <c r="A34" s="75" t="s">
        <v>70</v>
      </c>
    </row>
  </sheetData>
  <pageMargins left="0.5" right="0.5" top="0.75" bottom="0.5"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zoomScaleNormal="100" workbookViewId="0">
      <selection activeCell="B23" sqref="B23"/>
    </sheetView>
  </sheetViews>
  <sheetFormatPr defaultColWidth="9.140625" defaultRowHeight="18" x14ac:dyDescent="0.25"/>
  <cols>
    <col min="1" max="1" width="33.28515625" style="75" customWidth="1"/>
    <col min="2" max="2" width="15.42578125" style="75" customWidth="1"/>
    <col min="3" max="16384" width="9.140625" style="75"/>
  </cols>
  <sheetData>
    <row r="1" spans="1:2" x14ac:dyDescent="0.25">
      <c r="A1" s="73" t="s">
        <v>5</v>
      </c>
      <c r="B1" s="74">
        <v>2017</v>
      </c>
    </row>
    <row r="2" spans="1:2" x14ac:dyDescent="0.25">
      <c r="A2" s="76" t="s">
        <v>51</v>
      </c>
      <c r="B2" s="77"/>
    </row>
    <row r="3" spans="1:2" x14ac:dyDescent="0.25">
      <c r="A3" s="77" t="s">
        <v>11</v>
      </c>
      <c r="B3" s="77">
        <f>'Main Supply List'!C20</f>
        <v>0</v>
      </c>
    </row>
    <row r="4" spans="1:2" x14ac:dyDescent="0.25">
      <c r="A4" s="77" t="s">
        <v>12</v>
      </c>
      <c r="B4" s="77">
        <f>'Main Supply List'!D20</f>
        <v>2</v>
      </c>
    </row>
    <row r="5" spans="1:2" x14ac:dyDescent="0.25">
      <c r="A5" s="77" t="s">
        <v>13</v>
      </c>
      <c r="B5" s="77">
        <f>'Main Supply List'!E20</f>
        <v>0</v>
      </c>
    </row>
    <row r="6" spans="1:2" x14ac:dyDescent="0.25">
      <c r="A6" s="77" t="s">
        <v>14</v>
      </c>
      <c r="B6" s="77">
        <f>'Main Supply List'!F20</f>
        <v>0</v>
      </c>
    </row>
    <row r="7" spans="1:2" x14ac:dyDescent="0.25">
      <c r="A7" s="76" t="s">
        <v>52</v>
      </c>
      <c r="B7" s="77"/>
    </row>
    <row r="8" spans="1:2" x14ac:dyDescent="0.25">
      <c r="A8" s="77" t="s">
        <v>71</v>
      </c>
      <c r="B8" s="77">
        <f>'Main Supply List'!G20</f>
        <v>4</v>
      </c>
    </row>
    <row r="9" spans="1:2" x14ac:dyDescent="0.25">
      <c r="A9" s="77" t="s">
        <v>11</v>
      </c>
      <c r="B9" s="77">
        <f>'Main Supply List'!H20</f>
        <v>8</v>
      </c>
    </row>
    <row r="10" spans="1:2" x14ac:dyDescent="0.25">
      <c r="A10" s="77" t="s">
        <v>12</v>
      </c>
      <c r="B10" s="77">
        <f>'Main Supply List'!I20</f>
        <v>10</v>
      </c>
    </row>
    <row r="11" spans="1:2" x14ac:dyDescent="0.25">
      <c r="A11" s="77" t="s">
        <v>13</v>
      </c>
      <c r="B11" s="77">
        <f>'Main Supply List'!J20</f>
        <v>2</v>
      </c>
    </row>
    <row r="12" spans="1:2" x14ac:dyDescent="0.25">
      <c r="A12" s="77" t="s">
        <v>14</v>
      </c>
      <c r="B12" s="77">
        <f>'Main Supply List'!K20</f>
        <v>2</v>
      </c>
    </row>
    <row r="13" spans="1:2" x14ac:dyDescent="0.25">
      <c r="A13" s="76" t="s">
        <v>53</v>
      </c>
      <c r="B13" s="77">
        <f>'Main Supply List'!L20</f>
        <v>5</v>
      </c>
    </row>
    <row r="14" spans="1:2" x14ac:dyDescent="0.25">
      <c r="A14" s="76" t="s">
        <v>54</v>
      </c>
      <c r="B14" s="77">
        <f>'Main Supply List'!Q20</f>
        <v>0</v>
      </c>
    </row>
    <row r="15" spans="1:2" x14ac:dyDescent="0.25">
      <c r="A15" s="76" t="s">
        <v>55</v>
      </c>
      <c r="B15" s="77">
        <f>'Main Supply List'!S20</f>
        <v>1</v>
      </c>
    </row>
    <row r="16" spans="1:2" x14ac:dyDescent="0.25">
      <c r="A16" s="76" t="s">
        <v>121</v>
      </c>
      <c r="B16" s="77">
        <f>'Main Supply List'!U20</f>
        <v>1</v>
      </c>
    </row>
    <row r="17" spans="1:3" x14ac:dyDescent="0.25">
      <c r="A17" s="76" t="s">
        <v>222</v>
      </c>
      <c r="B17" s="77">
        <f>'Main Supply List'!N20</f>
        <v>1</v>
      </c>
      <c r="C17" s="75" t="s">
        <v>221</v>
      </c>
    </row>
    <row r="18" spans="1:3" x14ac:dyDescent="0.25">
      <c r="A18" s="76" t="s">
        <v>56</v>
      </c>
      <c r="B18" s="77">
        <f>'Main Supply List'!W20</f>
        <v>0</v>
      </c>
      <c r="C18" s="4"/>
    </row>
    <row r="19" spans="1:3" x14ac:dyDescent="0.25">
      <c r="A19" s="76" t="s">
        <v>57</v>
      </c>
      <c r="B19" s="77">
        <f>'Main Supply List'!X20</f>
        <v>2</v>
      </c>
      <c r="C19" s="4"/>
    </row>
    <row r="20" spans="1:3" x14ac:dyDescent="0.25">
      <c r="A20" s="76" t="s">
        <v>259</v>
      </c>
      <c r="B20" s="77">
        <f>'Main Supply List'!Y20</f>
        <v>2</v>
      </c>
    </row>
    <row r="21" spans="1:3" x14ac:dyDescent="0.25">
      <c r="A21" s="76" t="s">
        <v>59</v>
      </c>
      <c r="B21" s="84" t="str">
        <f>'Main Supply List'!AE20</f>
        <v>N</v>
      </c>
    </row>
    <row r="22" spans="1:3" x14ac:dyDescent="0.25">
      <c r="A22" s="76" t="s">
        <v>60</v>
      </c>
      <c r="B22" s="77" t="s">
        <v>274</v>
      </c>
    </row>
    <row r="23" spans="1:3" x14ac:dyDescent="0.25">
      <c r="A23" s="76" t="s">
        <v>61</v>
      </c>
      <c r="B23" s="77">
        <f>'Main Supply List'!AA20</f>
        <v>285</v>
      </c>
    </row>
    <row r="24" spans="1:3" x14ac:dyDescent="0.25">
      <c r="A24" s="76" t="s">
        <v>62</v>
      </c>
      <c r="B24" s="77">
        <f>'Main Supply List'!AB20</f>
        <v>250</v>
      </c>
    </row>
    <row r="25" spans="1:3" x14ac:dyDescent="0.25">
      <c r="A25" s="76" t="s">
        <v>63</v>
      </c>
      <c r="B25" s="77">
        <f>'Main Supply List'!AC20</f>
        <v>225</v>
      </c>
    </row>
    <row r="26" spans="1:3" x14ac:dyDescent="0.25">
      <c r="A26" s="76" t="s">
        <v>143</v>
      </c>
      <c r="B26" s="77">
        <f>'Main Supply List'!AF20</f>
        <v>2</v>
      </c>
    </row>
    <row r="27" spans="1:3" x14ac:dyDescent="0.25">
      <c r="A27" s="76" t="s">
        <v>209</v>
      </c>
      <c r="B27" s="77">
        <f>'Main Supply List'!AD20</f>
        <v>60</v>
      </c>
    </row>
    <row r="28" spans="1:3" x14ac:dyDescent="0.25">
      <c r="A28" s="76" t="s">
        <v>64</v>
      </c>
      <c r="B28" s="77"/>
    </row>
    <row r="29" spans="1:3" x14ac:dyDescent="0.25">
      <c r="A29" s="77" t="str">
        <f>'Extra Supplies'!B34</f>
        <v>award stand</v>
      </c>
      <c r="B29" s="77">
        <f>'Main Supply List'!AG20</f>
        <v>1</v>
      </c>
    </row>
    <row r="30" spans="1:3" x14ac:dyDescent="0.25">
      <c r="A30" s="77"/>
      <c r="B30" s="77"/>
    </row>
    <row r="31" spans="1:3" x14ac:dyDescent="0.25">
      <c r="A31" s="76" t="s">
        <v>66</v>
      </c>
      <c r="B31" s="77"/>
    </row>
    <row r="32" spans="1:3" x14ac:dyDescent="0.25">
      <c r="A32" s="77" t="s">
        <v>67</v>
      </c>
      <c r="B32" s="77"/>
    </row>
    <row r="33" spans="1:2" x14ac:dyDescent="0.25">
      <c r="A33" s="77" t="s">
        <v>68</v>
      </c>
      <c r="B33" s="77"/>
    </row>
    <row r="34" spans="1:2" x14ac:dyDescent="0.25">
      <c r="A34" s="81" t="s">
        <v>69</v>
      </c>
      <c r="B34" s="77"/>
    </row>
    <row r="36" spans="1:2" x14ac:dyDescent="0.25">
      <c r="A36" s="75" t="s">
        <v>70</v>
      </c>
    </row>
  </sheetData>
  <pageMargins left="0.5" right="0.5" top="0.75" bottom="0.5"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topLeftCell="A7" zoomScaleNormal="100" workbookViewId="0">
      <selection activeCell="B23" sqref="B23"/>
    </sheetView>
  </sheetViews>
  <sheetFormatPr defaultColWidth="9.140625" defaultRowHeight="18" x14ac:dyDescent="0.25"/>
  <cols>
    <col min="1" max="1" width="34.28515625" style="75" customWidth="1"/>
    <col min="2" max="2" width="13.5703125" style="75" customWidth="1"/>
    <col min="3" max="16384" width="9.140625" style="75"/>
  </cols>
  <sheetData>
    <row r="1" spans="1:2" x14ac:dyDescent="0.25">
      <c r="A1" s="73" t="s">
        <v>26</v>
      </c>
      <c r="B1" s="74">
        <v>2017</v>
      </c>
    </row>
    <row r="2" spans="1:2" x14ac:dyDescent="0.25">
      <c r="A2" s="76" t="s">
        <v>51</v>
      </c>
      <c r="B2" s="82"/>
    </row>
    <row r="3" spans="1:2" x14ac:dyDescent="0.25">
      <c r="A3" s="77" t="s">
        <v>11</v>
      </c>
      <c r="B3" s="77">
        <f>'Main Supply List'!C21</f>
        <v>0</v>
      </c>
    </row>
    <row r="4" spans="1:2" x14ac:dyDescent="0.25">
      <c r="A4" s="77" t="s">
        <v>12</v>
      </c>
      <c r="B4" s="77">
        <f>'Main Supply List'!D21</f>
        <v>0</v>
      </c>
    </row>
    <row r="5" spans="1:2" x14ac:dyDescent="0.25">
      <c r="A5" s="77" t="s">
        <v>13</v>
      </c>
      <c r="B5" s="77">
        <f>'Main Supply List'!E21</f>
        <v>1</v>
      </c>
    </row>
    <row r="6" spans="1:2" x14ac:dyDescent="0.25">
      <c r="A6" s="77" t="s">
        <v>14</v>
      </c>
      <c r="B6" s="77">
        <f>'Main Supply List'!F21</f>
        <v>1</v>
      </c>
    </row>
    <row r="7" spans="1:2" x14ac:dyDescent="0.25">
      <c r="A7" s="76" t="s">
        <v>52</v>
      </c>
      <c r="B7" s="77"/>
    </row>
    <row r="8" spans="1:2" x14ac:dyDescent="0.25">
      <c r="A8" s="77" t="s">
        <v>123</v>
      </c>
      <c r="B8" s="77">
        <f>'Main Supply List'!G21</f>
        <v>0</v>
      </c>
    </row>
    <row r="9" spans="1:2" x14ac:dyDescent="0.25">
      <c r="A9" s="77" t="s">
        <v>11</v>
      </c>
      <c r="B9" s="77">
        <f>'Main Supply List'!H21</f>
        <v>0</v>
      </c>
    </row>
    <row r="10" spans="1:2" x14ac:dyDescent="0.25">
      <c r="A10" s="77" t="s">
        <v>12</v>
      </c>
      <c r="B10" s="77">
        <f>'Main Supply List'!I21</f>
        <v>14</v>
      </c>
    </row>
    <row r="11" spans="1:2" x14ac:dyDescent="0.25">
      <c r="A11" s="77" t="s">
        <v>13</v>
      </c>
      <c r="B11" s="77">
        <f>'Main Supply List'!J21</f>
        <v>5</v>
      </c>
    </row>
    <row r="12" spans="1:2" x14ac:dyDescent="0.25">
      <c r="A12" s="77" t="s">
        <v>14</v>
      </c>
      <c r="B12" s="77">
        <f>'Main Supply List'!K21</f>
        <v>0</v>
      </c>
    </row>
    <row r="13" spans="1:2" x14ac:dyDescent="0.25">
      <c r="A13" s="76" t="s">
        <v>53</v>
      </c>
      <c r="B13" s="77">
        <f>'Main Supply List'!L21</f>
        <v>0</v>
      </c>
    </row>
    <row r="14" spans="1:2" x14ac:dyDescent="0.25">
      <c r="A14" s="76" t="s">
        <v>54</v>
      </c>
      <c r="B14" s="77">
        <f>'Main Supply List'!Q21</f>
        <v>0</v>
      </c>
    </row>
    <row r="15" spans="1:2" x14ac:dyDescent="0.25">
      <c r="A15" s="76" t="s">
        <v>55</v>
      </c>
      <c r="B15" s="77">
        <f>'Main Supply List'!V21</f>
        <v>0</v>
      </c>
    </row>
    <row r="16" spans="1:2" x14ac:dyDescent="0.25">
      <c r="A16" s="76" t="s">
        <v>121</v>
      </c>
      <c r="B16" s="77">
        <f>'Main Supply List'!V21</f>
        <v>0</v>
      </c>
    </row>
    <row r="17" spans="1:2" x14ac:dyDescent="0.25">
      <c r="A17" s="76" t="s">
        <v>227</v>
      </c>
      <c r="B17" s="77">
        <f>'Main Supply List'!N21</f>
        <v>0</v>
      </c>
    </row>
    <row r="18" spans="1:2" x14ac:dyDescent="0.25">
      <c r="A18" s="76" t="s">
        <v>56</v>
      </c>
      <c r="B18" s="77">
        <f>'Main Supply List'!W21</f>
        <v>3</v>
      </c>
    </row>
    <row r="19" spans="1:2" x14ac:dyDescent="0.25">
      <c r="A19" s="76" t="s">
        <v>57</v>
      </c>
      <c r="B19" s="77">
        <f>'Main Supply List'!X21</f>
        <v>1</v>
      </c>
    </row>
    <row r="20" spans="1:2" x14ac:dyDescent="0.25">
      <c r="A20" s="76" t="s">
        <v>259</v>
      </c>
      <c r="B20" s="77">
        <f>'Main Supply List'!Y21</f>
        <v>3</v>
      </c>
    </row>
    <row r="21" spans="1:2" x14ac:dyDescent="0.25">
      <c r="A21" s="76" t="s">
        <v>59</v>
      </c>
      <c r="B21" s="84" t="str">
        <f>'Main Supply List'!AE21</f>
        <v>N</v>
      </c>
    </row>
    <row r="22" spans="1:2" x14ac:dyDescent="0.25">
      <c r="A22" s="76" t="s">
        <v>60</v>
      </c>
      <c r="B22" s="77" t="s">
        <v>271</v>
      </c>
    </row>
    <row r="23" spans="1:2" x14ac:dyDescent="0.25">
      <c r="A23" s="76" t="s">
        <v>61</v>
      </c>
      <c r="B23" s="77">
        <f>'Main Supply List'!AA21</f>
        <v>135</v>
      </c>
    </row>
    <row r="24" spans="1:2" x14ac:dyDescent="0.25">
      <c r="A24" s="76" t="s">
        <v>62</v>
      </c>
      <c r="B24" s="77">
        <f>'Main Supply List'!AB21</f>
        <v>90</v>
      </c>
    </row>
    <row r="25" spans="1:2" x14ac:dyDescent="0.25">
      <c r="A25" s="76" t="s">
        <v>63</v>
      </c>
      <c r="B25" s="77">
        <f>'Main Supply List'!AC21</f>
        <v>35</v>
      </c>
    </row>
    <row r="26" spans="1:2" x14ac:dyDescent="0.25">
      <c r="A26" s="76" t="s">
        <v>143</v>
      </c>
      <c r="B26" s="77">
        <f>'Main Supply List'!AF21</f>
        <v>1</v>
      </c>
    </row>
    <row r="27" spans="1:2" x14ac:dyDescent="0.25">
      <c r="A27" s="76" t="s">
        <v>209</v>
      </c>
      <c r="B27" s="77">
        <f>'Main Supply List'!AD21</f>
        <v>25</v>
      </c>
    </row>
    <row r="28" spans="1:2" x14ac:dyDescent="0.25">
      <c r="A28" s="76" t="s">
        <v>64</v>
      </c>
      <c r="B28" s="77"/>
    </row>
    <row r="29" spans="1:2" x14ac:dyDescent="0.25">
      <c r="A29" s="77" t="str">
        <f>'Extra Supplies'!B36</f>
        <v>2 reams of paper</v>
      </c>
      <c r="B29" s="77"/>
    </row>
    <row r="30" spans="1:2" x14ac:dyDescent="0.25">
      <c r="A30" s="77" t="str">
        <f>'Extra Supplies'!B37</f>
        <v>20 9x12 envelopes</v>
      </c>
      <c r="B30" s="77"/>
    </row>
    <row r="31" spans="1:2" x14ac:dyDescent="0.25">
      <c r="A31" s="76" t="s">
        <v>66</v>
      </c>
      <c r="B31" s="77"/>
    </row>
    <row r="32" spans="1:2" x14ac:dyDescent="0.25">
      <c r="A32" s="77" t="s">
        <v>67</v>
      </c>
      <c r="B32" s="77"/>
    </row>
    <row r="33" spans="1:2" x14ac:dyDescent="0.25">
      <c r="A33" s="77" t="s">
        <v>68</v>
      </c>
      <c r="B33" s="77" t="s">
        <v>74</v>
      </c>
    </row>
    <row r="34" spans="1:2" x14ac:dyDescent="0.25">
      <c r="A34" s="81" t="s">
        <v>69</v>
      </c>
      <c r="B34" s="77"/>
    </row>
    <row r="36" spans="1:2" x14ac:dyDescent="0.25">
      <c r="A36" s="75" t="s">
        <v>70</v>
      </c>
    </row>
  </sheetData>
  <pageMargins left="0.5" right="0.5" top="0.75" bottom="0.5" header="0.5" footer="0.5"/>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zoomScaleNormal="100" workbookViewId="0">
      <selection activeCell="A21" sqref="A21"/>
    </sheetView>
  </sheetViews>
  <sheetFormatPr defaultColWidth="9.140625" defaultRowHeight="18" x14ac:dyDescent="0.25"/>
  <cols>
    <col min="1" max="1" width="33.42578125" style="75" customWidth="1"/>
    <col min="2" max="2" width="13.7109375" style="75" customWidth="1"/>
    <col min="3" max="16384" width="9.140625" style="75"/>
  </cols>
  <sheetData>
    <row r="1" spans="1:2" x14ac:dyDescent="0.25">
      <c r="A1" s="73" t="s">
        <v>17</v>
      </c>
      <c r="B1" s="74">
        <v>2017</v>
      </c>
    </row>
    <row r="2" spans="1:2" x14ac:dyDescent="0.25">
      <c r="A2" s="76" t="s">
        <v>51</v>
      </c>
      <c r="B2" s="82"/>
    </row>
    <row r="3" spans="1:2" x14ac:dyDescent="0.25">
      <c r="A3" s="77" t="s">
        <v>71</v>
      </c>
      <c r="B3" s="83">
        <f>'Main Supply List'!B22</f>
        <v>2</v>
      </c>
    </row>
    <row r="4" spans="1:2" x14ac:dyDescent="0.25">
      <c r="A4" s="77" t="s">
        <v>11</v>
      </c>
      <c r="B4" s="77">
        <f>'Main Supply List'!C22</f>
        <v>0</v>
      </c>
    </row>
    <row r="5" spans="1:2" x14ac:dyDescent="0.25">
      <c r="A5" s="77" t="s">
        <v>12</v>
      </c>
      <c r="B5" s="77">
        <f>'Main Supply List'!D22</f>
        <v>0</v>
      </c>
    </row>
    <row r="6" spans="1:2" x14ac:dyDescent="0.25">
      <c r="A6" s="77" t="s">
        <v>13</v>
      </c>
      <c r="B6" s="77">
        <f>'Main Supply List'!E22</f>
        <v>0</v>
      </c>
    </row>
    <row r="7" spans="1:2" x14ac:dyDescent="0.25">
      <c r="A7" s="77" t="s">
        <v>14</v>
      </c>
      <c r="B7" s="77">
        <f>'Main Supply List'!F22</f>
        <v>0</v>
      </c>
    </row>
    <row r="8" spans="1:2" x14ac:dyDescent="0.25">
      <c r="A8" s="76" t="s">
        <v>52</v>
      </c>
      <c r="B8" s="77"/>
    </row>
    <row r="9" spans="1:2" x14ac:dyDescent="0.25">
      <c r="A9" s="77" t="s">
        <v>71</v>
      </c>
      <c r="B9" s="77">
        <f>'Main Supply List'!G22</f>
        <v>5</v>
      </c>
    </row>
    <row r="10" spans="1:2" x14ac:dyDescent="0.25">
      <c r="A10" s="77" t="s">
        <v>11</v>
      </c>
      <c r="B10" s="77">
        <f>'Main Supply List'!H22</f>
        <v>1</v>
      </c>
    </row>
    <row r="11" spans="1:2" x14ac:dyDescent="0.25">
      <c r="A11" s="77" t="s">
        <v>12</v>
      </c>
      <c r="B11" s="77">
        <f>'Main Supply List'!I22</f>
        <v>0</v>
      </c>
    </row>
    <row r="12" spans="1:2" x14ac:dyDescent="0.25">
      <c r="A12" s="77" t="s">
        <v>13</v>
      </c>
      <c r="B12" s="77">
        <f>'Main Supply List'!J22</f>
        <v>0</v>
      </c>
    </row>
    <row r="13" spans="1:2" x14ac:dyDescent="0.25">
      <c r="A13" s="77" t="s">
        <v>14</v>
      </c>
      <c r="B13" s="77">
        <f>'Main Supply List'!K22</f>
        <v>0</v>
      </c>
    </row>
    <row r="14" spans="1:2" x14ac:dyDescent="0.25">
      <c r="A14" s="76" t="s">
        <v>53</v>
      </c>
      <c r="B14" s="77">
        <f>'Main Supply List'!L22</f>
        <v>0</v>
      </c>
    </row>
    <row r="15" spans="1:2" x14ac:dyDescent="0.25">
      <c r="A15" s="76" t="s">
        <v>54</v>
      </c>
      <c r="B15" s="77">
        <f>'Main Supply List'!Q22</f>
        <v>1</v>
      </c>
    </row>
    <row r="16" spans="1:2" x14ac:dyDescent="0.25">
      <c r="A16" s="76" t="s">
        <v>55</v>
      </c>
      <c r="B16" s="77">
        <f>'Main Supply List'!V22</f>
        <v>0</v>
      </c>
    </row>
    <row r="17" spans="1:3" x14ac:dyDescent="0.25">
      <c r="A17" s="76" t="s">
        <v>121</v>
      </c>
      <c r="B17" s="77">
        <f>'Main Supply List'!U22</f>
        <v>1</v>
      </c>
    </row>
    <row r="18" spans="1:3" x14ac:dyDescent="0.25">
      <c r="A18" s="76" t="s">
        <v>222</v>
      </c>
      <c r="B18" s="77">
        <f>'Main Supply List'!N22</f>
        <v>1</v>
      </c>
      <c r="C18" s="75" t="s">
        <v>221</v>
      </c>
    </row>
    <row r="19" spans="1:3" x14ac:dyDescent="0.25">
      <c r="A19" s="76" t="s">
        <v>56</v>
      </c>
      <c r="B19" s="77">
        <f>'Main Supply List'!W22</f>
        <v>0</v>
      </c>
    </row>
    <row r="20" spans="1:3" x14ac:dyDescent="0.25">
      <c r="A20" s="76" t="s">
        <v>57</v>
      </c>
      <c r="B20" s="77">
        <f>'Main Supply List'!X22</f>
        <v>1</v>
      </c>
    </row>
    <row r="21" spans="1:3" x14ac:dyDescent="0.25">
      <c r="A21" s="76" t="s">
        <v>259</v>
      </c>
      <c r="B21" s="77">
        <f>'Main Supply List'!Y22</f>
        <v>1</v>
      </c>
    </row>
    <row r="22" spans="1:3" x14ac:dyDescent="0.25">
      <c r="A22" s="76" t="s">
        <v>59</v>
      </c>
      <c r="B22" s="84" t="str">
        <f>'Main Supply List'!AE22</f>
        <v>N</v>
      </c>
    </row>
    <row r="23" spans="1:3" x14ac:dyDescent="0.25">
      <c r="A23" s="76" t="s">
        <v>60</v>
      </c>
      <c r="B23" s="77" t="s">
        <v>81</v>
      </c>
    </row>
    <row r="24" spans="1:3" x14ac:dyDescent="0.25">
      <c r="A24" s="76" t="s">
        <v>61</v>
      </c>
      <c r="B24" s="77">
        <f>'Main Supply List'!AA22</f>
        <v>12</v>
      </c>
    </row>
    <row r="25" spans="1:3" x14ac:dyDescent="0.25">
      <c r="A25" s="76" t="s">
        <v>62</v>
      </c>
      <c r="B25" s="77">
        <f>'Main Supply List'!AB22</f>
        <v>12</v>
      </c>
    </row>
    <row r="26" spans="1:3" x14ac:dyDescent="0.25">
      <c r="A26" s="76" t="s">
        <v>63</v>
      </c>
      <c r="B26" s="77">
        <f>'Main Supply List'!AC22</f>
        <v>12</v>
      </c>
    </row>
    <row r="27" spans="1:3" x14ac:dyDescent="0.25">
      <c r="A27" s="76" t="s">
        <v>143</v>
      </c>
      <c r="B27" s="77">
        <f>'Main Supply List'!AF22</f>
        <v>1</v>
      </c>
    </row>
    <row r="28" spans="1:3" x14ac:dyDescent="0.25">
      <c r="A28" s="76" t="s">
        <v>64</v>
      </c>
      <c r="B28" s="77"/>
    </row>
    <row r="29" spans="1:3" x14ac:dyDescent="0.25">
      <c r="A29" s="79" t="str">
        <f>'Extra Supplies'!B39</f>
        <v>Balls - Earl is getting</v>
      </c>
      <c r="B29" s="77"/>
    </row>
    <row r="30" spans="1:3" x14ac:dyDescent="0.25">
      <c r="A30" s="79"/>
      <c r="B30" s="77"/>
    </row>
    <row r="31" spans="1:3" x14ac:dyDescent="0.25">
      <c r="A31" s="77"/>
      <c r="B31" s="77"/>
    </row>
    <row r="32" spans="1:3" x14ac:dyDescent="0.25">
      <c r="A32" s="77"/>
      <c r="B32" s="77"/>
    </row>
    <row r="33" spans="1:2" x14ac:dyDescent="0.25">
      <c r="A33" s="76" t="s">
        <v>66</v>
      </c>
      <c r="B33" s="77"/>
    </row>
    <row r="34" spans="1:2" x14ac:dyDescent="0.25">
      <c r="A34" s="77" t="s">
        <v>67</v>
      </c>
      <c r="B34" s="77"/>
    </row>
    <row r="35" spans="1:2" x14ac:dyDescent="0.25">
      <c r="A35" s="77" t="s">
        <v>68</v>
      </c>
      <c r="B35" s="77"/>
    </row>
    <row r="36" spans="1:2" x14ac:dyDescent="0.25">
      <c r="A36" s="81" t="s">
        <v>69</v>
      </c>
      <c r="B36" s="77"/>
    </row>
    <row r="38" spans="1:2" x14ac:dyDescent="0.25">
      <c r="A38" s="75" t="s">
        <v>70</v>
      </c>
    </row>
  </sheetData>
  <pageMargins left="0.5" right="0.5" top="0.75" bottom="0.5" header="0.5" footer="0.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50"/>
  <sheetViews>
    <sheetView zoomScaleNormal="100" workbookViewId="0">
      <selection activeCell="E33" sqref="E33"/>
    </sheetView>
  </sheetViews>
  <sheetFormatPr defaultColWidth="9.140625" defaultRowHeight="18" x14ac:dyDescent="0.25"/>
  <cols>
    <col min="1" max="1" width="33" style="75" customWidth="1"/>
    <col min="2" max="2" width="13.85546875" style="75" customWidth="1"/>
    <col min="3" max="16384" width="9.140625" style="75"/>
  </cols>
  <sheetData>
    <row r="1" spans="1:3" x14ac:dyDescent="0.25">
      <c r="A1" s="73" t="s">
        <v>18</v>
      </c>
      <c r="B1" s="74">
        <v>2017</v>
      </c>
    </row>
    <row r="2" spans="1:3" x14ac:dyDescent="0.25">
      <c r="A2" s="76" t="s">
        <v>51</v>
      </c>
      <c r="B2" s="77"/>
    </row>
    <row r="3" spans="1:3" ht="18" customHeight="1" x14ac:dyDescent="0.25">
      <c r="A3" s="77" t="s">
        <v>11</v>
      </c>
      <c r="B3" s="77">
        <f>'Main Supply List'!C23</f>
        <v>1</v>
      </c>
    </row>
    <row r="4" spans="1:3" x14ac:dyDescent="0.25">
      <c r="A4" s="77" t="s">
        <v>12</v>
      </c>
      <c r="B4" s="77">
        <f>'Main Supply List'!D23</f>
        <v>3</v>
      </c>
    </row>
    <row r="5" spans="1:3" ht="18" customHeight="1" x14ac:dyDescent="0.25">
      <c r="A5" s="77" t="s">
        <v>13</v>
      </c>
      <c r="B5" s="77">
        <f>'Main Supply List'!E23</f>
        <v>0</v>
      </c>
    </row>
    <row r="6" spans="1:3" x14ac:dyDescent="0.25">
      <c r="A6" s="77" t="s">
        <v>14</v>
      </c>
      <c r="B6" s="77">
        <f>'Main Supply List'!F23</f>
        <v>1</v>
      </c>
    </row>
    <row r="7" spans="1:3" x14ac:dyDescent="0.25">
      <c r="A7" s="76" t="s">
        <v>52</v>
      </c>
      <c r="B7" s="77"/>
    </row>
    <row r="8" spans="1:3" x14ac:dyDescent="0.25">
      <c r="A8" s="77" t="s">
        <v>71</v>
      </c>
      <c r="B8" s="77">
        <f>'Main Supply List'!G23</f>
        <v>20</v>
      </c>
    </row>
    <row r="9" spans="1:3" x14ac:dyDescent="0.25">
      <c r="A9" s="77" t="s">
        <v>11</v>
      </c>
      <c r="B9" s="77">
        <f>'Main Supply List'!H23</f>
        <v>55</v>
      </c>
    </row>
    <row r="10" spans="1:3" x14ac:dyDescent="0.25">
      <c r="A10" s="77" t="s">
        <v>12</v>
      </c>
      <c r="B10" s="77">
        <f>'Main Supply List'!I23</f>
        <v>68</v>
      </c>
    </row>
    <row r="11" spans="1:3" x14ac:dyDescent="0.25">
      <c r="A11" s="77" t="s">
        <v>13</v>
      </c>
      <c r="B11" s="77">
        <f>'Main Supply List'!J23</f>
        <v>26</v>
      </c>
    </row>
    <row r="12" spans="1:3" x14ac:dyDescent="0.25">
      <c r="A12" s="77" t="s">
        <v>14</v>
      </c>
      <c r="B12" s="77">
        <f>'Main Supply List'!K23</f>
        <v>2</v>
      </c>
    </row>
    <row r="13" spans="1:3" x14ac:dyDescent="0.25">
      <c r="A13" s="76" t="s">
        <v>53</v>
      </c>
      <c r="B13" s="77">
        <v>5</v>
      </c>
      <c r="C13" s="75" t="s">
        <v>232</v>
      </c>
    </row>
    <row r="14" spans="1:3" x14ac:dyDescent="0.25">
      <c r="A14" s="76" t="s">
        <v>54</v>
      </c>
      <c r="B14" s="77">
        <f>'Main Supply List'!Q23</f>
        <v>0</v>
      </c>
    </row>
    <row r="15" spans="1:3" x14ac:dyDescent="0.25">
      <c r="A15" s="76" t="s">
        <v>55</v>
      </c>
      <c r="B15" s="77">
        <f>'Main Supply List'!V23</f>
        <v>0</v>
      </c>
      <c r="C15" s="75" t="s">
        <v>107</v>
      </c>
    </row>
    <row r="16" spans="1:3" x14ac:dyDescent="0.25">
      <c r="A16" s="76" t="s">
        <v>121</v>
      </c>
      <c r="B16" s="77">
        <f>'Main Supply List'!V23</f>
        <v>0</v>
      </c>
    </row>
    <row r="17" spans="1:3" x14ac:dyDescent="0.25">
      <c r="A17" s="76" t="s">
        <v>227</v>
      </c>
      <c r="B17" s="77">
        <f>'Main Supply List'!N23</f>
        <v>0</v>
      </c>
    </row>
    <row r="18" spans="1:3" x14ac:dyDescent="0.25">
      <c r="A18" s="76" t="s">
        <v>243</v>
      </c>
      <c r="B18" s="77">
        <v>3</v>
      </c>
      <c r="C18" s="4"/>
    </row>
    <row r="19" spans="1:3" x14ac:dyDescent="0.25">
      <c r="A19" s="76" t="s">
        <v>57</v>
      </c>
      <c r="B19" s="77">
        <v>4</v>
      </c>
      <c r="C19" s="4"/>
    </row>
    <row r="20" spans="1:3" x14ac:dyDescent="0.25">
      <c r="A20" s="76" t="s">
        <v>100</v>
      </c>
      <c r="B20" s="77">
        <f>'Main Supply List'!Z23</f>
        <v>1</v>
      </c>
    </row>
    <row r="21" spans="1:3" x14ac:dyDescent="0.25">
      <c r="A21" s="76" t="s">
        <v>260</v>
      </c>
      <c r="B21" s="77">
        <v>20</v>
      </c>
      <c r="C21" s="4"/>
    </row>
    <row r="22" spans="1:3" x14ac:dyDescent="0.25">
      <c r="A22" s="76" t="s">
        <v>59</v>
      </c>
      <c r="B22" s="84" t="str">
        <f>'Main Supply List'!AE23</f>
        <v>Y</v>
      </c>
    </row>
    <row r="23" spans="1:3" x14ac:dyDescent="0.25">
      <c r="A23" s="76" t="s">
        <v>272</v>
      </c>
      <c r="B23" s="77" t="s">
        <v>273</v>
      </c>
    </row>
    <row r="24" spans="1:3" x14ac:dyDescent="0.25">
      <c r="A24" s="76" t="s">
        <v>61</v>
      </c>
      <c r="B24" s="77">
        <f>'Main Supply List'!AA23</f>
        <v>344</v>
      </c>
    </row>
    <row r="25" spans="1:3" x14ac:dyDescent="0.25">
      <c r="A25" s="76" t="s">
        <v>62</v>
      </c>
      <c r="B25" s="77">
        <f>'Main Supply List'!AB23</f>
        <v>334</v>
      </c>
    </row>
    <row r="26" spans="1:3" x14ac:dyDescent="0.25">
      <c r="A26" s="76" t="s">
        <v>63</v>
      </c>
      <c r="B26" s="77">
        <f>'Main Supply List'!AC23</f>
        <v>324</v>
      </c>
    </row>
    <row r="27" spans="1:3" x14ac:dyDescent="0.25">
      <c r="A27" s="76" t="s">
        <v>143</v>
      </c>
      <c r="B27" s="77">
        <f>'Main Supply List'!AF23</f>
        <v>2</v>
      </c>
    </row>
    <row r="28" spans="1:3" x14ac:dyDescent="0.25">
      <c r="A28" s="76" t="s">
        <v>209</v>
      </c>
      <c r="B28" s="77">
        <f>'Main Supply List'!AD23</f>
        <v>60</v>
      </c>
    </row>
    <row r="29" spans="1:3" x14ac:dyDescent="0.25">
      <c r="A29" s="76" t="s">
        <v>64</v>
      </c>
      <c r="B29" s="77"/>
    </row>
    <row r="30" spans="1:3" x14ac:dyDescent="0.25">
      <c r="A30" s="79" t="str">
        <f>'Extra Supplies'!B41</f>
        <v>4 reams of paper</v>
      </c>
      <c r="B30" s="77"/>
    </row>
    <row r="31" spans="1:3" x14ac:dyDescent="0.25">
      <c r="A31" s="79" t="str">
        <f>'Extra Supplies'!B42</f>
        <v>Hip numbers - 5 rolls 1-9, 1 role 10-18</v>
      </c>
      <c r="B31" s="77"/>
    </row>
    <row r="32" spans="1:3" x14ac:dyDescent="0.25">
      <c r="A32" s="79" t="str">
        <f>'Extra Supplies'!B43</f>
        <v>Starter shells - 4 boxes</v>
      </c>
      <c r="B32" s="77"/>
    </row>
    <row r="33" spans="1:2" x14ac:dyDescent="0.25">
      <c r="A33" s="79" t="str">
        <f>'Extra Supplies'!B44</f>
        <v>6 cases of water bottles</v>
      </c>
      <c r="B33" s="77"/>
    </row>
    <row r="34" spans="1:2" x14ac:dyDescent="0.25">
      <c r="A34" s="79" t="str">
        <f>'Extra Supplies'!B45</f>
        <v>14 radios</v>
      </c>
      <c r="B34" s="77"/>
    </row>
    <row r="35" spans="1:2" x14ac:dyDescent="0.25">
      <c r="A35" s="79" t="str">
        <f>'Extra Supplies'!B46</f>
        <v>3 rolls caution tape</v>
      </c>
      <c r="B35" s="77"/>
    </row>
    <row r="36" spans="1:2" x14ac:dyDescent="0.25">
      <c r="A36" s="79" t="str">
        <f>'Extra Supplies'!B47</f>
        <v>1 pack pens, 10 clipboards</v>
      </c>
      <c r="B36" s="77"/>
    </row>
    <row r="37" spans="1:2" x14ac:dyDescent="0.25">
      <c r="A37" s="79" t="str">
        <f>'Extra Supplies'!B48</f>
        <v>SD Track supply box (cones,flags,white lining)</v>
      </c>
      <c r="B37" s="77"/>
    </row>
    <row r="38" spans="1:2" x14ac:dyDescent="0.25">
      <c r="A38" s="79" t="str">
        <f>'Extra Supplies'!B49</f>
        <v>Adkins equipment bin (discuss,mini jav, shot)</v>
      </c>
      <c r="B38" s="77"/>
    </row>
    <row r="39" spans="1:2" x14ac:dyDescent="0.25">
      <c r="A39" s="79" t="str">
        <f>'Extra Supplies'!B50</f>
        <v>results binders -- 6 ( 2 - 4" and 4 - 3")</v>
      </c>
      <c r="B39" s="77"/>
    </row>
    <row r="40" spans="1:2" x14ac:dyDescent="0.25">
      <c r="A40" s="79" t="str">
        <f>'Extra Supplies'!B51</f>
        <v>20 1.5 inch binders</v>
      </c>
      <c r="B40" s="77"/>
    </row>
    <row r="41" spans="1:2" x14ac:dyDescent="0.25">
      <c r="A41" s="79" t="str">
        <f>'Extra Supplies'!B52</f>
        <v>sheet protectors  1 box of 500</v>
      </c>
      <c r="B41" s="77"/>
    </row>
    <row r="42" spans="1:2" x14ac:dyDescent="0.25">
      <c r="A42" s="79" t="str">
        <f>'Extra Supplies'!B53</f>
        <v>Ribbons 4th-8th (300 ea.)</v>
      </c>
      <c r="B42" s="77"/>
    </row>
    <row r="43" spans="1:2" x14ac:dyDescent="0.25">
      <c r="A43" s="79" t="s">
        <v>244</v>
      </c>
      <c r="B43" s="77">
        <f>'Main Supply List'!AG23</f>
        <v>1</v>
      </c>
    </row>
    <row r="44" spans="1:2" x14ac:dyDescent="0.25">
      <c r="A44" s="79" t="str">
        <f>'Extra Supplies'!B55</f>
        <v>Plywood to post results</v>
      </c>
      <c r="B44" s="77"/>
    </row>
    <row r="45" spans="1:2" x14ac:dyDescent="0.25">
      <c r="A45" s="76" t="s">
        <v>66</v>
      </c>
      <c r="B45" s="77" t="s">
        <v>151</v>
      </c>
    </row>
    <row r="46" spans="1:2" x14ac:dyDescent="0.25">
      <c r="A46" s="77" t="s">
        <v>67</v>
      </c>
      <c r="B46" s="77"/>
    </row>
    <row r="47" spans="1:2" x14ac:dyDescent="0.25">
      <c r="A47" s="77" t="s">
        <v>149</v>
      </c>
      <c r="B47" s="77"/>
    </row>
    <row r="48" spans="1:2" x14ac:dyDescent="0.25">
      <c r="A48" s="81" t="s">
        <v>150</v>
      </c>
      <c r="B48" s="148"/>
    </row>
    <row r="50" spans="1:1" ht="18" customHeight="1" x14ac:dyDescent="0.25">
      <c r="A50" s="75" t="s">
        <v>124</v>
      </c>
    </row>
  </sheetData>
  <pageMargins left="0.5" right="0.5" top="0.75" bottom="0.5" header="0.5" footer="0.5"/>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opLeftCell="A7" zoomScaleNormal="100" workbookViewId="0">
      <selection activeCell="B23" sqref="B23"/>
    </sheetView>
  </sheetViews>
  <sheetFormatPr defaultColWidth="9.140625" defaultRowHeight="18" x14ac:dyDescent="0.25"/>
  <cols>
    <col min="1" max="1" width="33.42578125" style="75" customWidth="1"/>
    <col min="2" max="2" width="14.7109375" style="75" customWidth="1"/>
    <col min="3" max="16384" width="9.140625" style="75"/>
  </cols>
  <sheetData>
    <row r="1" spans="1:2" x14ac:dyDescent="0.25">
      <c r="A1" s="73" t="s">
        <v>7</v>
      </c>
      <c r="B1" s="74">
        <v>2017</v>
      </c>
    </row>
    <row r="2" spans="1:2" x14ac:dyDescent="0.25">
      <c r="A2" s="76" t="s">
        <v>51</v>
      </c>
      <c r="B2" s="82"/>
    </row>
    <row r="3" spans="1:2" x14ac:dyDescent="0.25">
      <c r="A3" s="77" t="s">
        <v>11</v>
      </c>
      <c r="B3" s="77">
        <f>'Main Supply List'!C24</f>
        <v>0</v>
      </c>
    </row>
    <row r="4" spans="1:2" x14ac:dyDescent="0.25">
      <c r="A4" s="77" t="s">
        <v>12</v>
      </c>
      <c r="B4" s="77">
        <f>'Main Supply List'!D24</f>
        <v>1</v>
      </c>
    </row>
    <row r="5" spans="1:2" x14ac:dyDescent="0.25">
      <c r="A5" s="77" t="s">
        <v>13</v>
      </c>
      <c r="B5" s="77">
        <f>'Main Supply List'!E24</f>
        <v>2</v>
      </c>
    </row>
    <row r="6" spans="1:2" x14ac:dyDescent="0.25">
      <c r="A6" s="77" t="s">
        <v>14</v>
      </c>
      <c r="B6" s="77">
        <f>'Main Supply List'!F24</f>
        <v>0</v>
      </c>
    </row>
    <row r="7" spans="1:2" x14ac:dyDescent="0.25">
      <c r="A7" s="76" t="s">
        <v>52</v>
      </c>
      <c r="B7" s="77"/>
    </row>
    <row r="8" spans="1:2" x14ac:dyDescent="0.25">
      <c r="A8" s="77" t="s">
        <v>123</v>
      </c>
      <c r="B8" s="77">
        <f>'Main Supply List'!G24</f>
        <v>0</v>
      </c>
    </row>
    <row r="9" spans="1:2" x14ac:dyDescent="0.25">
      <c r="A9" s="77" t="s">
        <v>11</v>
      </c>
      <c r="B9" s="77">
        <f>'Main Supply List'!H24</f>
        <v>5</v>
      </c>
    </row>
    <row r="10" spans="1:2" x14ac:dyDescent="0.25">
      <c r="A10" s="77" t="s">
        <v>12</v>
      </c>
      <c r="B10" s="77">
        <f>'Main Supply List'!I24</f>
        <v>6</v>
      </c>
    </row>
    <row r="11" spans="1:2" x14ac:dyDescent="0.25">
      <c r="A11" s="77" t="s">
        <v>13</v>
      </c>
      <c r="B11" s="77">
        <f>'Main Supply List'!J24</f>
        <v>7</v>
      </c>
    </row>
    <row r="12" spans="1:2" x14ac:dyDescent="0.25">
      <c r="A12" s="77" t="s">
        <v>14</v>
      </c>
      <c r="B12" s="77">
        <f>'Main Supply List'!K24</f>
        <v>1</v>
      </c>
    </row>
    <row r="13" spans="1:2" x14ac:dyDescent="0.25">
      <c r="A13" s="76" t="s">
        <v>53</v>
      </c>
      <c r="B13" s="77">
        <f>'Main Supply List'!L24</f>
        <v>2</v>
      </c>
    </row>
    <row r="14" spans="1:2" x14ac:dyDescent="0.25">
      <c r="A14" s="76" t="s">
        <v>54</v>
      </c>
      <c r="B14" s="77">
        <f>'Main Supply List'!Q24</f>
        <v>0</v>
      </c>
    </row>
    <row r="15" spans="1:2" x14ac:dyDescent="0.25">
      <c r="A15" s="76" t="s">
        <v>55</v>
      </c>
      <c r="B15" s="77">
        <f>'Main Supply List'!S24</f>
        <v>3</v>
      </c>
    </row>
    <row r="16" spans="1:2" x14ac:dyDescent="0.25">
      <c r="A16" s="76" t="s">
        <v>121</v>
      </c>
      <c r="B16" s="77">
        <f>'Main Supply List'!V24</f>
        <v>0</v>
      </c>
    </row>
    <row r="17" spans="1:3" x14ac:dyDescent="0.25">
      <c r="A17" s="76" t="s">
        <v>227</v>
      </c>
      <c r="B17" s="77">
        <f>'Main Supply List'!N24</f>
        <v>3</v>
      </c>
    </row>
    <row r="18" spans="1:3" x14ac:dyDescent="0.25">
      <c r="A18" s="76" t="s">
        <v>56</v>
      </c>
      <c r="B18" s="77">
        <f>'Main Supply List'!W24</f>
        <v>0</v>
      </c>
      <c r="C18" s="4"/>
    </row>
    <row r="19" spans="1:3" x14ac:dyDescent="0.25">
      <c r="A19" s="76" t="s">
        <v>57</v>
      </c>
      <c r="B19" s="77">
        <f>'Main Supply List'!X24</f>
        <v>2</v>
      </c>
      <c r="C19" s="4"/>
    </row>
    <row r="20" spans="1:3" x14ac:dyDescent="0.25">
      <c r="A20" s="76" t="s">
        <v>260</v>
      </c>
      <c r="B20" s="77">
        <f>'Main Supply List'!Y24</f>
        <v>1</v>
      </c>
    </row>
    <row r="21" spans="1:3" x14ac:dyDescent="0.25">
      <c r="A21" s="76" t="s">
        <v>59</v>
      </c>
      <c r="B21" s="84" t="str">
        <f>'Main Supply List'!AE24</f>
        <v>N</v>
      </c>
    </row>
    <row r="22" spans="1:3" x14ac:dyDescent="0.25">
      <c r="A22" s="76" t="s">
        <v>60</v>
      </c>
      <c r="B22" s="77" t="s">
        <v>271</v>
      </c>
    </row>
    <row r="23" spans="1:3" x14ac:dyDescent="0.25">
      <c r="A23" s="76" t="s">
        <v>61</v>
      </c>
      <c r="B23" s="77">
        <f>'Main Supply List'!AA24</f>
        <v>84</v>
      </c>
    </row>
    <row r="24" spans="1:3" x14ac:dyDescent="0.25">
      <c r="A24" s="76" t="s">
        <v>62</v>
      </c>
      <c r="B24" s="77">
        <f>'Main Supply List'!AB24</f>
        <v>84</v>
      </c>
    </row>
    <row r="25" spans="1:3" x14ac:dyDescent="0.25">
      <c r="A25" s="76" t="s">
        <v>63</v>
      </c>
      <c r="B25" s="77">
        <f>'Main Supply List'!AC24</f>
        <v>84</v>
      </c>
    </row>
    <row r="26" spans="1:3" x14ac:dyDescent="0.25">
      <c r="A26" s="76" t="s">
        <v>143</v>
      </c>
      <c r="B26" s="77">
        <f>'Main Supply List'!AF24</f>
        <v>2</v>
      </c>
    </row>
    <row r="27" spans="1:3" x14ac:dyDescent="0.25">
      <c r="A27" s="76" t="s">
        <v>64</v>
      </c>
      <c r="B27" s="77"/>
    </row>
    <row r="28" spans="1:3" x14ac:dyDescent="0.25">
      <c r="A28" s="77" t="str">
        <f>'Extra Supplies'!B57</f>
        <v>Mikasa Water Polo Balls</v>
      </c>
      <c r="B28" s="77"/>
    </row>
    <row r="29" spans="1:3" x14ac:dyDescent="0.25">
      <c r="A29" s="77" t="str">
        <f>'Extra Supplies'!B58</f>
        <v>4 Scorebooks - Bruce is providing</v>
      </c>
      <c r="B29" s="77"/>
    </row>
    <row r="30" spans="1:3" x14ac:dyDescent="0.25">
      <c r="A30" s="76" t="s">
        <v>66</v>
      </c>
      <c r="B30" s="77"/>
    </row>
    <row r="31" spans="1:3" x14ac:dyDescent="0.25">
      <c r="A31" s="77" t="s">
        <v>67</v>
      </c>
      <c r="B31" s="77"/>
    </row>
    <row r="32" spans="1:3" x14ac:dyDescent="0.25">
      <c r="A32" s="77" t="s">
        <v>68</v>
      </c>
      <c r="B32" s="77"/>
    </row>
    <row r="33" spans="1:2" x14ac:dyDescent="0.25">
      <c r="A33" s="81" t="s">
        <v>69</v>
      </c>
      <c r="B33" s="77"/>
    </row>
    <row r="35" spans="1:2" x14ac:dyDescent="0.25">
      <c r="A35" s="75" t="s">
        <v>118</v>
      </c>
    </row>
  </sheetData>
  <pageMargins left="0.5" right="0.5" top="0.75" bottom="0.5"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zoomScaleNormal="100" workbookViewId="0">
      <selection activeCell="B22" sqref="B22"/>
    </sheetView>
  </sheetViews>
  <sheetFormatPr defaultColWidth="9.140625" defaultRowHeight="18" x14ac:dyDescent="0.25"/>
  <cols>
    <col min="1" max="1" width="33" style="75" customWidth="1"/>
    <col min="2" max="2" width="13.5703125" style="75" customWidth="1"/>
    <col min="3" max="16384" width="9.140625" style="75"/>
  </cols>
  <sheetData>
    <row r="1" spans="1:3" x14ac:dyDescent="0.25">
      <c r="A1" s="73" t="s">
        <v>8</v>
      </c>
      <c r="B1" s="74">
        <v>2017</v>
      </c>
      <c r="C1" s="73"/>
    </row>
    <row r="2" spans="1:3" x14ac:dyDescent="0.25">
      <c r="A2" s="76" t="s">
        <v>51</v>
      </c>
      <c r="B2" s="77"/>
    </row>
    <row r="3" spans="1:3" x14ac:dyDescent="0.25">
      <c r="A3" s="77" t="s">
        <v>11</v>
      </c>
      <c r="B3" s="77">
        <f>'Main Supply List'!C25</f>
        <v>0</v>
      </c>
    </row>
    <row r="4" spans="1:3" x14ac:dyDescent="0.25">
      <c r="A4" s="77" t="s">
        <v>12</v>
      </c>
      <c r="B4" s="77">
        <f>'Main Supply List'!D25</f>
        <v>1</v>
      </c>
    </row>
    <row r="5" spans="1:3" x14ac:dyDescent="0.25">
      <c r="A5" s="77" t="s">
        <v>13</v>
      </c>
      <c r="B5" s="77">
        <f>'Main Supply List'!E25</f>
        <v>1</v>
      </c>
    </row>
    <row r="6" spans="1:3" x14ac:dyDescent="0.25">
      <c r="A6" s="77" t="s">
        <v>14</v>
      </c>
      <c r="B6" s="77">
        <f>'Main Supply List'!F25</f>
        <v>1</v>
      </c>
    </row>
    <row r="7" spans="1:3" x14ac:dyDescent="0.25">
      <c r="A7" s="76" t="s">
        <v>52</v>
      </c>
      <c r="B7" s="77"/>
    </row>
    <row r="8" spans="1:3" x14ac:dyDescent="0.25">
      <c r="A8" s="77" t="s">
        <v>71</v>
      </c>
      <c r="B8" s="77">
        <f>'Main Supply List'!G25</f>
        <v>1</v>
      </c>
    </row>
    <row r="9" spans="1:3" x14ac:dyDescent="0.25">
      <c r="A9" s="77" t="s">
        <v>11</v>
      </c>
      <c r="B9" s="77">
        <f>'Main Supply List'!H25</f>
        <v>10</v>
      </c>
    </row>
    <row r="10" spans="1:3" x14ac:dyDescent="0.25">
      <c r="A10" s="77" t="s">
        <v>12</v>
      </c>
      <c r="B10" s="77">
        <f>'Main Supply List'!I25</f>
        <v>11</v>
      </c>
    </row>
    <row r="11" spans="1:3" x14ac:dyDescent="0.25">
      <c r="A11" s="77" t="s">
        <v>13</v>
      </c>
      <c r="B11" s="77">
        <f>'Main Supply List'!J25</f>
        <v>10</v>
      </c>
    </row>
    <row r="12" spans="1:3" x14ac:dyDescent="0.25">
      <c r="A12" s="77" t="s">
        <v>14</v>
      </c>
      <c r="B12" s="77">
        <f>'Main Supply List'!K25</f>
        <v>2</v>
      </c>
    </row>
    <row r="13" spans="1:3" x14ac:dyDescent="0.25">
      <c r="A13" s="76" t="s">
        <v>53</v>
      </c>
      <c r="B13" s="77">
        <f>'Main Supply List'!L25</f>
        <v>0</v>
      </c>
    </row>
    <row r="14" spans="1:3" x14ac:dyDescent="0.25">
      <c r="A14" s="76" t="s">
        <v>54</v>
      </c>
      <c r="B14" s="77">
        <f>'Main Supply List'!S25</f>
        <v>1</v>
      </c>
    </row>
    <row r="15" spans="1:3" x14ac:dyDescent="0.25">
      <c r="A15" s="76" t="s">
        <v>55</v>
      </c>
      <c r="B15" s="77">
        <f>'Main Supply List'!S25</f>
        <v>1</v>
      </c>
    </row>
    <row r="16" spans="1:3" x14ac:dyDescent="0.25">
      <c r="A16" s="76" t="s">
        <v>121</v>
      </c>
      <c r="B16" s="77">
        <f>'Main Supply List'!V25</f>
        <v>0</v>
      </c>
    </row>
    <row r="17" spans="1:2" x14ac:dyDescent="0.25">
      <c r="A17" s="76" t="s">
        <v>227</v>
      </c>
      <c r="B17" s="77">
        <f>'Main Supply List'!N25</f>
        <v>1</v>
      </c>
    </row>
    <row r="18" spans="1:2" x14ac:dyDescent="0.25">
      <c r="A18" s="76" t="s">
        <v>56</v>
      </c>
      <c r="B18" s="77">
        <f>'Main Supply List'!W25</f>
        <v>0</v>
      </c>
    </row>
    <row r="19" spans="1:2" x14ac:dyDescent="0.25">
      <c r="A19" s="76" t="s">
        <v>57</v>
      </c>
      <c r="B19" s="77">
        <f>'Main Supply List'!X25</f>
        <v>0</v>
      </c>
    </row>
    <row r="20" spans="1:2" x14ac:dyDescent="0.25">
      <c r="A20" s="76" t="s">
        <v>260</v>
      </c>
      <c r="B20" s="77">
        <f>'Main Supply List'!Y25</f>
        <v>0</v>
      </c>
    </row>
    <row r="21" spans="1:2" x14ac:dyDescent="0.25">
      <c r="A21" s="76" t="s">
        <v>59</v>
      </c>
      <c r="B21" s="84" t="str">
        <f>'Main Supply List'!AE25</f>
        <v>N</v>
      </c>
    </row>
    <row r="22" spans="1:2" x14ac:dyDescent="0.25">
      <c r="A22" s="76" t="s">
        <v>60</v>
      </c>
      <c r="B22" s="77" t="s">
        <v>81</v>
      </c>
    </row>
    <row r="23" spans="1:2" x14ac:dyDescent="0.25">
      <c r="A23" s="76" t="s">
        <v>61</v>
      </c>
      <c r="B23" s="77">
        <f>'Main Supply List'!AA25</f>
        <v>40</v>
      </c>
    </row>
    <row r="24" spans="1:2" x14ac:dyDescent="0.25">
      <c r="A24" s="76" t="s">
        <v>62</v>
      </c>
      <c r="B24" s="77">
        <f>'Main Supply List'!AB25</f>
        <v>40</v>
      </c>
    </row>
    <row r="25" spans="1:2" x14ac:dyDescent="0.25">
      <c r="A25" s="76" t="s">
        <v>63</v>
      </c>
      <c r="B25" s="77">
        <f>'Main Supply List'!AC25</f>
        <v>40</v>
      </c>
    </row>
    <row r="26" spans="1:2" x14ac:dyDescent="0.25">
      <c r="A26" s="76" t="s">
        <v>143</v>
      </c>
      <c r="B26" s="77">
        <f>'Main Supply List'!AF25</f>
        <v>2</v>
      </c>
    </row>
    <row r="27" spans="1:2" x14ac:dyDescent="0.25">
      <c r="A27" s="76" t="s">
        <v>209</v>
      </c>
      <c r="B27" s="77">
        <f>'Main Supply List'!AD25</f>
        <v>20</v>
      </c>
    </row>
    <row r="28" spans="1:2" x14ac:dyDescent="0.25">
      <c r="A28" s="76" t="s">
        <v>64</v>
      </c>
      <c r="B28" s="77"/>
    </row>
    <row r="29" spans="1:2" x14ac:dyDescent="0.25">
      <c r="A29" s="77" t="str">
        <f>('Extra Supplies'!B60)</f>
        <v xml:space="preserve">1 team champoinship banner </v>
      </c>
      <c r="B29" s="77"/>
    </row>
    <row r="30" spans="1:2" x14ac:dyDescent="0.25">
      <c r="A30" s="77" t="e">
        <f>('Extra Supplies'!#REF!)</f>
        <v>#REF!</v>
      </c>
      <c r="B30" s="77"/>
    </row>
    <row r="31" spans="1:2" x14ac:dyDescent="0.25">
      <c r="A31" s="76" t="s">
        <v>102</v>
      </c>
      <c r="B31" s="77"/>
    </row>
    <row r="32" spans="1:2" x14ac:dyDescent="0.25">
      <c r="A32" s="77" t="s">
        <v>67</v>
      </c>
      <c r="B32" s="77"/>
    </row>
    <row r="33" spans="1:2" x14ac:dyDescent="0.25">
      <c r="A33" s="77" t="s">
        <v>68</v>
      </c>
      <c r="B33" s="77"/>
    </row>
    <row r="34" spans="1:2" x14ac:dyDescent="0.25">
      <c r="A34" s="81" t="s">
        <v>69</v>
      </c>
      <c r="B34" s="77"/>
    </row>
    <row r="36" spans="1:2" x14ac:dyDescent="0.25">
      <c r="A36" s="75" t="s">
        <v>70</v>
      </c>
    </row>
  </sheetData>
  <pageMargins left="0.5" right="0.5" top="0.75" bottom="0.5" header="0.5" footer="0.5"/>
  <pageSetup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Normal="100" workbookViewId="0">
      <selection activeCell="B24" sqref="B24"/>
    </sheetView>
  </sheetViews>
  <sheetFormatPr defaultColWidth="9.140625" defaultRowHeight="18" x14ac:dyDescent="0.25"/>
  <cols>
    <col min="1" max="1" width="32.85546875" style="75" customWidth="1"/>
    <col min="2" max="2" width="13.42578125" style="75" customWidth="1"/>
    <col min="3" max="16384" width="9.140625" style="75"/>
  </cols>
  <sheetData>
    <row r="1" spans="1:3" x14ac:dyDescent="0.25">
      <c r="A1" s="73" t="s">
        <v>9</v>
      </c>
      <c r="B1" s="74">
        <v>2017</v>
      </c>
    </row>
    <row r="2" spans="1:3" x14ac:dyDescent="0.25">
      <c r="A2" s="76" t="s">
        <v>51</v>
      </c>
      <c r="B2" s="82"/>
    </row>
    <row r="3" spans="1:3" x14ac:dyDescent="0.25">
      <c r="A3" s="77" t="s">
        <v>11</v>
      </c>
      <c r="B3" s="77">
        <f>'Main Supply List'!C26</f>
        <v>0</v>
      </c>
    </row>
    <row r="4" spans="1:3" x14ac:dyDescent="0.25">
      <c r="A4" s="77" t="s">
        <v>12</v>
      </c>
      <c r="B4" s="77">
        <f>'Main Supply List'!D26</f>
        <v>1</v>
      </c>
    </row>
    <row r="5" spans="1:3" x14ac:dyDescent="0.25">
      <c r="A5" s="77" t="s">
        <v>13</v>
      </c>
      <c r="B5" s="77">
        <f>'Main Supply List'!E26</f>
        <v>1</v>
      </c>
    </row>
    <row r="6" spans="1:3" x14ac:dyDescent="0.25">
      <c r="A6" s="77" t="s">
        <v>14</v>
      </c>
      <c r="B6" s="77">
        <f>'Main Supply List'!F26</f>
        <v>0</v>
      </c>
    </row>
    <row r="7" spans="1:3" x14ac:dyDescent="0.25">
      <c r="A7" s="76" t="s">
        <v>52</v>
      </c>
      <c r="B7" s="77"/>
    </row>
    <row r="8" spans="1:3" x14ac:dyDescent="0.25">
      <c r="A8" s="77" t="s">
        <v>71</v>
      </c>
      <c r="B8" s="77">
        <f>'Main Supply List'!G26</f>
        <v>0</v>
      </c>
    </row>
    <row r="9" spans="1:3" x14ac:dyDescent="0.25">
      <c r="A9" s="77" t="s">
        <v>11</v>
      </c>
      <c r="B9" s="77">
        <f>'Main Supply List'!H26</f>
        <v>10</v>
      </c>
    </row>
    <row r="10" spans="1:3" x14ac:dyDescent="0.25">
      <c r="A10" s="77" t="s">
        <v>12</v>
      </c>
      <c r="B10" s="77">
        <f>'Main Supply List'!I26</f>
        <v>10</v>
      </c>
    </row>
    <row r="11" spans="1:3" x14ac:dyDescent="0.25">
      <c r="A11" s="77" t="s">
        <v>13</v>
      </c>
      <c r="B11" s="77">
        <f>'Main Supply List'!J26</f>
        <v>10</v>
      </c>
    </row>
    <row r="12" spans="1:3" x14ac:dyDescent="0.25">
      <c r="A12" s="77" t="s">
        <v>14</v>
      </c>
      <c r="B12" s="77">
        <f>'Main Supply List'!K26</f>
        <v>2</v>
      </c>
    </row>
    <row r="13" spans="1:3" x14ac:dyDescent="0.25">
      <c r="A13" s="76" t="s">
        <v>53</v>
      </c>
      <c r="B13" s="77">
        <f>'Main Supply List'!L26</f>
        <v>0</v>
      </c>
    </row>
    <row r="14" spans="1:3" x14ac:dyDescent="0.25">
      <c r="A14" s="76" t="s">
        <v>54</v>
      </c>
      <c r="B14" s="77">
        <f>'Main Supply List'!Q26</f>
        <v>0</v>
      </c>
      <c r="C14" s="75" t="s">
        <v>262</v>
      </c>
    </row>
    <row r="15" spans="1:3" x14ac:dyDescent="0.25">
      <c r="A15" s="76" t="s">
        <v>55</v>
      </c>
      <c r="B15" s="77">
        <f>'Main Supply List'!V26</f>
        <v>0</v>
      </c>
    </row>
    <row r="16" spans="1:3" x14ac:dyDescent="0.25">
      <c r="A16" s="76" t="s">
        <v>121</v>
      </c>
      <c r="B16" s="77">
        <f>'Main Supply List'!V26</f>
        <v>0</v>
      </c>
    </row>
    <row r="17" spans="1:3" x14ac:dyDescent="0.25">
      <c r="A17" s="76" t="s">
        <v>222</v>
      </c>
      <c r="B17" s="77">
        <f>'Main Supply List'!N26</f>
        <v>0</v>
      </c>
      <c r="C17" s="75" t="s">
        <v>221</v>
      </c>
    </row>
    <row r="18" spans="1:3" x14ac:dyDescent="0.25">
      <c r="A18" s="76" t="s">
        <v>56</v>
      </c>
      <c r="B18" s="77">
        <f>'Main Supply List'!W26</f>
        <v>0</v>
      </c>
      <c r="C18" s="4"/>
    </row>
    <row r="19" spans="1:3" x14ac:dyDescent="0.25">
      <c r="A19" s="76" t="s">
        <v>57</v>
      </c>
      <c r="B19" s="77">
        <f>'Main Supply List'!X26</f>
        <v>2</v>
      </c>
      <c r="C19" s="4"/>
    </row>
    <row r="20" spans="1:3" x14ac:dyDescent="0.25">
      <c r="A20" s="76" t="s">
        <v>100</v>
      </c>
      <c r="B20" s="77">
        <f>'Main Supply List'!Z26</f>
        <v>1</v>
      </c>
    </row>
    <row r="21" spans="1:3" x14ac:dyDescent="0.25">
      <c r="A21" s="76" t="s">
        <v>260</v>
      </c>
      <c r="B21" s="77">
        <f>'Main Supply List'!Y26</f>
        <v>4</v>
      </c>
    </row>
    <row r="22" spans="1:3" x14ac:dyDescent="0.25">
      <c r="A22" s="76" t="s">
        <v>59</v>
      </c>
      <c r="B22" s="84" t="str">
        <f>'Main Supply List'!AE26</f>
        <v>Y</v>
      </c>
    </row>
    <row r="23" spans="1:3" x14ac:dyDescent="0.25">
      <c r="A23" s="76" t="s">
        <v>60</v>
      </c>
      <c r="B23" s="77" t="s">
        <v>263</v>
      </c>
    </row>
    <row r="24" spans="1:3" x14ac:dyDescent="0.25">
      <c r="A24" s="76" t="s">
        <v>61</v>
      </c>
      <c r="B24" s="77">
        <f>'Main Supply List'!AA26</f>
        <v>57</v>
      </c>
    </row>
    <row r="25" spans="1:3" x14ac:dyDescent="0.25">
      <c r="A25" s="76" t="s">
        <v>62</v>
      </c>
      <c r="B25" s="77">
        <f>'Main Supply List'!AB26</f>
        <v>57</v>
      </c>
    </row>
    <row r="26" spans="1:3" x14ac:dyDescent="0.25">
      <c r="A26" s="76" t="s">
        <v>63</v>
      </c>
      <c r="B26" s="77">
        <f>'Main Supply List'!AC26</f>
        <v>57</v>
      </c>
    </row>
    <row r="27" spans="1:3" x14ac:dyDescent="0.25">
      <c r="A27" s="76" t="s">
        <v>143</v>
      </c>
      <c r="B27" s="77">
        <f>'Main Supply List'!AF26</f>
        <v>0</v>
      </c>
    </row>
    <row r="28" spans="1:3" x14ac:dyDescent="0.25">
      <c r="A28" s="76" t="s">
        <v>64</v>
      </c>
      <c r="B28" s="77"/>
    </row>
    <row r="29" spans="1:3" x14ac:dyDescent="0.25">
      <c r="A29" s="79" t="str">
        <f>'Extra Supplies'!B62</f>
        <v>Supply Box w/ pens, pencils, highlighters, sharpies</v>
      </c>
      <c r="B29" s="77"/>
    </row>
    <row r="30" spans="1:3" x14ac:dyDescent="0.25">
      <c r="A30" s="146" t="str">
        <f>'Extra Supplies'!B63</f>
        <v>1 ream of paper</v>
      </c>
      <c r="B30" s="147"/>
    </row>
    <row r="31" spans="1:3" x14ac:dyDescent="0.25">
      <c r="A31" s="79" t="str">
        <f>'Extra Supplies'!B64</f>
        <v>entry wristbands</v>
      </c>
      <c r="B31" s="77"/>
    </row>
    <row r="32" spans="1:3" x14ac:dyDescent="0.25">
      <c r="A32" s="77" t="str">
        <f>'Extra Supplies'!B65</f>
        <v>8 Rolls Mat Tape</v>
      </c>
      <c r="B32" s="77"/>
    </row>
    <row r="33" spans="1:2" x14ac:dyDescent="0.25">
      <c r="A33" s="77" t="str">
        <f>'Extra Supplies'!B66</f>
        <v>HP 0128 Printer cartridge</v>
      </c>
      <c r="B33" s="77"/>
    </row>
    <row r="34" spans="1:2" x14ac:dyDescent="0.25">
      <c r="A34" s="76" t="s">
        <v>66</v>
      </c>
      <c r="B34" s="77"/>
    </row>
    <row r="35" spans="1:2" x14ac:dyDescent="0.25">
      <c r="A35" s="77" t="s">
        <v>67</v>
      </c>
      <c r="B35" s="77"/>
    </row>
    <row r="36" spans="1:2" x14ac:dyDescent="0.25">
      <c r="A36" s="77" t="s">
        <v>68</v>
      </c>
      <c r="B36" s="77"/>
    </row>
    <row r="37" spans="1:2" x14ac:dyDescent="0.25">
      <c r="A37" s="81" t="s">
        <v>69</v>
      </c>
      <c r="B37" s="77"/>
    </row>
    <row r="38" spans="1:2" x14ac:dyDescent="0.25">
      <c r="A38" s="154"/>
      <c r="B38" s="152"/>
    </row>
    <row r="39" spans="1:2" x14ac:dyDescent="0.25">
      <c r="A39" s="75" t="s">
        <v>70</v>
      </c>
    </row>
  </sheetData>
  <pageMargins left="0.5" right="0.5" top="0.75" bottom="0.5" header="0.5" footer="0.5"/>
  <pageSetup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Normal="100" workbookViewId="0">
      <selection activeCell="C8" sqref="C8"/>
    </sheetView>
  </sheetViews>
  <sheetFormatPr defaultColWidth="9.140625" defaultRowHeight="12.75" x14ac:dyDescent="0.2"/>
  <cols>
    <col min="1" max="1" width="46.28515625" style="2" customWidth="1"/>
    <col min="2" max="2" width="46.140625" style="113" customWidth="1"/>
    <col min="3" max="3" width="7.85546875" style="2" customWidth="1"/>
    <col min="4" max="16384" width="9.140625" style="2"/>
  </cols>
  <sheetData>
    <row r="1" spans="1:7" x14ac:dyDescent="0.2">
      <c r="B1" s="1" t="s">
        <v>171</v>
      </c>
    </row>
    <row r="2" spans="1:7" ht="45.75" customHeight="1" x14ac:dyDescent="0.2">
      <c r="A2" s="185" t="s">
        <v>176</v>
      </c>
      <c r="B2" s="185"/>
      <c r="C2" s="88"/>
      <c r="D2" s="88"/>
      <c r="E2" s="88"/>
      <c r="F2" s="88"/>
      <c r="G2" s="88"/>
    </row>
    <row r="3" spans="1:7" ht="21" thickBot="1" x14ac:dyDescent="0.35">
      <c r="A3" s="172" t="s">
        <v>169</v>
      </c>
      <c r="B3" s="172"/>
    </row>
    <row r="4" spans="1:7" ht="20.25" customHeight="1" thickBot="1" x14ac:dyDescent="0.25">
      <c r="A4" s="191" t="s">
        <v>172</v>
      </c>
      <c r="B4" s="192"/>
    </row>
    <row r="5" spans="1:7" ht="15.75" x14ac:dyDescent="0.25">
      <c r="A5" s="89" t="s">
        <v>51</v>
      </c>
      <c r="B5" s="89" t="s">
        <v>52</v>
      </c>
    </row>
    <row r="6" spans="1:7" ht="15" x14ac:dyDescent="0.2">
      <c r="A6" s="90" t="s">
        <v>165</v>
      </c>
      <c r="B6" s="90" t="s">
        <v>165</v>
      </c>
    </row>
    <row r="7" spans="1:7" ht="15" x14ac:dyDescent="0.2">
      <c r="A7" s="90" t="s">
        <v>166</v>
      </c>
      <c r="B7" s="90" t="s">
        <v>166</v>
      </c>
    </row>
    <row r="8" spans="1:7" ht="15" x14ac:dyDescent="0.2">
      <c r="A8" s="90" t="s">
        <v>167</v>
      </c>
      <c r="B8" s="90" t="s">
        <v>167</v>
      </c>
    </row>
    <row r="9" spans="1:7" ht="15" x14ac:dyDescent="0.2">
      <c r="A9" s="90" t="s">
        <v>170</v>
      </c>
      <c r="B9" s="90" t="s">
        <v>170</v>
      </c>
    </row>
    <row r="10" spans="1:7" ht="15.75" thickBot="1" x14ac:dyDescent="0.25">
      <c r="A10" s="91" t="s">
        <v>168</v>
      </c>
      <c r="B10" s="91" t="s">
        <v>168</v>
      </c>
    </row>
    <row r="11" spans="1:7" ht="15.75" customHeight="1" x14ac:dyDescent="0.2">
      <c r="A11" s="186" t="s">
        <v>163</v>
      </c>
      <c r="B11" s="187"/>
    </row>
    <row r="12" spans="1:7" ht="15.75" customHeight="1" thickBot="1" x14ac:dyDescent="0.25">
      <c r="A12" s="188"/>
      <c r="B12" s="188"/>
    </row>
    <row r="13" spans="1:7" ht="13.5" thickBot="1" x14ac:dyDescent="0.25">
      <c r="A13" s="189" t="s">
        <v>164</v>
      </c>
      <c r="B13" s="190"/>
    </row>
    <row r="14" spans="1:7" ht="15.75" x14ac:dyDescent="0.25">
      <c r="A14" s="179" t="s">
        <v>189</v>
      </c>
      <c r="B14" s="180"/>
    </row>
    <row r="15" spans="1:7" ht="15.75" x14ac:dyDescent="0.25">
      <c r="A15" s="193" t="s">
        <v>190</v>
      </c>
      <c r="B15" s="194"/>
    </row>
    <row r="16" spans="1:7" ht="15.75" x14ac:dyDescent="0.25">
      <c r="A16" s="193" t="s">
        <v>191</v>
      </c>
      <c r="B16" s="194"/>
    </row>
    <row r="17" spans="1:2" ht="15.75" x14ac:dyDescent="0.25">
      <c r="A17" s="193" t="s">
        <v>192</v>
      </c>
      <c r="B17" s="194"/>
    </row>
    <row r="18" spans="1:2" ht="16.5" thickBot="1" x14ac:dyDescent="0.3">
      <c r="A18" s="92" t="s">
        <v>193</v>
      </c>
      <c r="B18" s="93"/>
    </row>
    <row r="19" spans="1:2" ht="15.75" customHeight="1" x14ac:dyDescent="0.2">
      <c r="A19" s="186" t="s">
        <v>173</v>
      </c>
      <c r="B19" s="186"/>
    </row>
    <row r="20" spans="1:2" ht="13.5" thickBot="1" x14ac:dyDescent="0.25">
      <c r="A20" s="195"/>
      <c r="B20" s="195"/>
    </row>
    <row r="21" spans="1:2" ht="15.75" x14ac:dyDescent="0.25">
      <c r="A21" s="94" t="s">
        <v>174</v>
      </c>
      <c r="B21" s="95" t="s">
        <v>175</v>
      </c>
    </row>
    <row r="22" spans="1:2" ht="15" x14ac:dyDescent="0.2">
      <c r="A22" s="96" t="s">
        <v>61</v>
      </c>
      <c r="B22" s="97"/>
    </row>
    <row r="23" spans="1:2" ht="15" x14ac:dyDescent="0.2">
      <c r="A23" s="96" t="s">
        <v>62</v>
      </c>
      <c r="B23" s="97"/>
    </row>
    <row r="24" spans="1:2" ht="15.75" thickBot="1" x14ac:dyDescent="0.25">
      <c r="A24" s="98" t="s">
        <v>63</v>
      </c>
      <c r="B24" s="99"/>
    </row>
    <row r="25" spans="1:2" ht="15.75" x14ac:dyDescent="0.25">
      <c r="A25" s="179" t="s">
        <v>194</v>
      </c>
      <c r="B25" s="180"/>
    </row>
    <row r="26" spans="1:2" ht="15.75" x14ac:dyDescent="0.25">
      <c r="A26" s="181" t="s">
        <v>195</v>
      </c>
      <c r="B26" s="182"/>
    </row>
    <row r="27" spans="1:2" ht="15.75" x14ac:dyDescent="0.25">
      <c r="A27" s="100" t="s">
        <v>196</v>
      </c>
      <c r="B27" s="101"/>
    </row>
    <row r="28" spans="1:2" ht="15.75" thickBot="1" x14ac:dyDescent="0.25">
      <c r="A28" s="183" t="s">
        <v>178</v>
      </c>
      <c r="B28" s="184"/>
    </row>
    <row r="29" spans="1:2" ht="15.75" customHeight="1" x14ac:dyDescent="0.2">
      <c r="A29" s="186" t="s">
        <v>177</v>
      </c>
      <c r="B29" s="186"/>
    </row>
    <row r="30" spans="1:2" ht="13.5" customHeight="1" thickBot="1" x14ac:dyDescent="0.25">
      <c r="A30" s="195"/>
      <c r="B30" s="195"/>
    </row>
    <row r="31" spans="1:2" ht="15.75" x14ac:dyDescent="0.25">
      <c r="A31" s="173" t="s">
        <v>197</v>
      </c>
      <c r="B31" s="174"/>
    </row>
    <row r="32" spans="1:2" ht="15.75" x14ac:dyDescent="0.25">
      <c r="A32" s="102" t="s">
        <v>179</v>
      </c>
      <c r="B32" s="103"/>
    </row>
    <row r="33" spans="1:2" ht="15.75" x14ac:dyDescent="0.25">
      <c r="A33" s="175" t="s">
        <v>198</v>
      </c>
      <c r="B33" s="176"/>
    </row>
    <row r="34" spans="1:2" ht="15.75" x14ac:dyDescent="0.25">
      <c r="A34" s="104" t="s">
        <v>199</v>
      </c>
      <c r="B34" s="105"/>
    </row>
    <row r="35" spans="1:2" ht="16.5" thickBot="1" x14ac:dyDescent="0.3">
      <c r="A35" s="177" t="s">
        <v>200</v>
      </c>
      <c r="B35" s="178"/>
    </row>
    <row r="36" spans="1:2" ht="15.75" customHeight="1" x14ac:dyDescent="0.2">
      <c r="A36" s="171" t="s">
        <v>201</v>
      </c>
      <c r="B36" s="171"/>
    </row>
    <row r="37" spans="1:2" ht="13.5" thickBot="1" x14ac:dyDescent="0.25">
      <c r="A37" s="172"/>
      <c r="B37" s="172"/>
    </row>
    <row r="38" spans="1:2" ht="15.75" customHeight="1" x14ac:dyDescent="0.2">
      <c r="A38" s="106"/>
      <c r="B38" s="107"/>
    </row>
    <row r="39" spans="1:2" ht="15.75" customHeight="1" x14ac:dyDescent="0.2">
      <c r="A39" s="108"/>
      <c r="B39" s="97"/>
    </row>
    <row r="40" spans="1:2" ht="15.75" customHeight="1" x14ac:dyDescent="0.2">
      <c r="A40" s="108"/>
      <c r="B40" s="97"/>
    </row>
    <row r="41" spans="1:2" ht="15.75" customHeight="1" x14ac:dyDescent="0.2">
      <c r="A41" s="109"/>
      <c r="B41" s="110"/>
    </row>
    <row r="42" spans="1:2" ht="15.75" customHeight="1" thickBot="1" x14ac:dyDescent="0.25">
      <c r="A42" s="111"/>
      <c r="B42" s="112"/>
    </row>
  </sheetData>
  <mergeCells count="18">
    <mergeCell ref="A14:B14"/>
    <mergeCell ref="A15:B15"/>
    <mergeCell ref="A16:B16"/>
    <mergeCell ref="A17:B17"/>
    <mergeCell ref="A29:B30"/>
    <mergeCell ref="A19:B20"/>
    <mergeCell ref="A2:B2"/>
    <mergeCell ref="A3:B3"/>
    <mergeCell ref="A11:B12"/>
    <mergeCell ref="A13:B13"/>
    <mergeCell ref="A4:B4"/>
    <mergeCell ref="A36:B37"/>
    <mergeCell ref="A31:B31"/>
    <mergeCell ref="A33:B33"/>
    <mergeCell ref="A35:B35"/>
    <mergeCell ref="A25:B25"/>
    <mergeCell ref="A26:B26"/>
    <mergeCell ref="A28:B28"/>
  </mergeCells>
  <pageMargins left="0.7" right="0.7" top="0.75" bottom="0.75" header="0.3" footer="0.3"/>
  <pageSetup orientation="portrait" r:id="rId1"/>
  <headerFooter>
    <oddHeader>&amp;C&amp;"Arial,Bold"&amp;14 2016 Sport Supply Form</oddHeader>
    <oddFooter>&amp;RApproved By:____________________________</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opLeftCell="A8" zoomScaleNormal="100" workbookViewId="0">
      <selection activeCell="K12" sqref="K12"/>
    </sheetView>
  </sheetViews>
  <sheetFormatPr defaultColWidth="9.140625" defaultRowHeight="15" x14ac:dyDescent="0.2"/>
  <cols>
    <col min="1" max="1" width="18.7109375" style="4" customWidth="1"/>
    <col min="2" max="2" width="8.7109375" style="26" customWidth="1"/>
    <col min="3" max="3" width="8" style="26" customWidth="1"/>
    <col min="4" max="4" width="9.5703125" style="26" customWidth="1"/>
    <col min="5" max="5" width="6.85546875" style="26" customWidth="1"/>
    <col min="6" max="6" width="6.140625" style="4" customWidth="1"/>
    <col min="7" max="7" width="25.85546875" style="4" customWidth="1"/>
    <col min="8" max="8" width="11.7109375" style="26" customWidth="1"/>
    <col min="9" max="9" width="7.85546875" style="26" customWidth="1"/>
    <col min="10" max="10" width="10.5703125" style="26" customWidth="1"/>
    <col min="11" max="11" width="9.140625" style="26"/>
    <col min="12" max="12" width="10.42578125" style="4" customWidth="1"/>
    <col min="13" max="16384" width="9.140625" style="4"/>
  </cols>
  <sheetData>
    <row r="1" spans="1:12" ht="15.75" x14ac:dyDescent="0.25">
      <c r="A1" s="29" t="s">
        <v>105</v>
      </c>
    </row>
    <row r="2" spans="1:12" ht="15.75" x14ac:dyDescent="0.25">
      <c r="A2" s="29"/>
      <c r="B2" s="26" t="s">
        <v>112</v>
      </c>
      <c r="C2" s="26" t="s">
        <v>111</v>
      </c>
      <c r="D2" s="26" t="s">
        <v>122</v>
      </c>
      <c r="E2" s="26" t="s">
        <v>224</v>
      </c>
      <c r="F2" s="26"/>
      <c r="G2" s="29" t="s">
        <v>155</v>
      </c>
      <c r="H2" s="28" t="s">
        <v>78</v>
      </c>
      <c r="I2" s="28" t="s">
        <v>41</v>
      </c>
      <c r="J2" s="28" t="s">
        <v>122</v>
      </c>
      <c r="K2" s="28" t="s">
        <v>224</v>
      </c>
    </row>
    <row r="3" spans="1:12" x14ac:dyDescent="0.2">
      <c r="A3" s="4" t="s">
        <v>39</v>
      </c>
      <c r="B3" s="26">
        <f>'Main Supply List'!S5</f>
        <v>1</v>
      </c>
      <c r="C3" s="26">
        <f>('Main Supply List'!Q5)</f>
        <v>0</v>
      </c>
      <c r="D3" s="26">
        <f>'Main Supply List'!U5</f>
        <v>1</v>
      </c>
      <c r="E3" s="26">
        <f>'Main Supply List'!N5</f>
        <v>1</v>
      </c>
      <c r="G3" s="4" t="s">
        <v>36</v>
      </c>
      <c r="I3" s="26">
        <f>'Main Supply List'!L20</f>
        <v>5</v>
      </c>
    </row>
    <row r="4" spans="1:12" x14ac:dyDescent="0.2">
      <c r="A4" s="4" t="s">
        <v>88</v>
      </c>
      <c r="B4" s="26">
        <f>'Main Supply List'!S6</f>
        <v>0</v>
      </c>
      <c r="C4" s="26">
        <f>('Main Supply List'!Q6)</f>
        <v>1</v>
      </c>
      <c r="D4" s="26">
        <f>'Main Supply List'!U6</f>
        <v>1</v>
      </c>
      <c r="E4" s="26">
        <f>'Main Supply List'!N6</f>
        <v>1</v>
      </c>
      <c r="G4" s="4" t="s">
        <v>77</v>
      </c>
      <c r="I4" s="26">
        <f>'Main Supply List'!L23</f>
        <v>5</v>
      </c>
    </row>
    <row r="5" spans="1:12" x14ac:dyDescent="0.2">
      <c r="A5" s="4" t="s">
        <v>94</v>
      </c>
      <c r="B5" s="26">
        <f>'Main Supply List'!S7</f>
        <v>0</v>
      </c>
      <c r="C5" s="26">
        <f>('Main Supply List'!Q7)</f>
        <v>2</v>
      </c>
      <c r="D5" s="26">
        <f>'Main Supply List'!U7</f>
        <v>2</v>
      </c>
      <c r="E5" s="26">
        <f>'Main Supply List'!N7</f>
        <v>2</v>
      </c>
    </row>
    <row r="6" spans="1:12" ht="15.75" x14ac:dyDescent="0.25">
      <c r="A6" s="4" t="s">
        <v>245</v>
      </c>
      <c r="B6" s="26">
        <f>'Main Supply List'!S9</f>
        <v>1</v>
      </c>
      <c r="C6" s="26">
        <f>'Main Supply List'!Q9</f>
        <v>0</v>
      </c>
      <c r="D6" s="26">
        <f>'Main Supply List'!U9</f>
        <v>1</v>
      </c>
      <c r="E6" s="26">
        <f>'Main Supply List'!N9</f>
        <v>1</v>
      </c>
      <c r="F6" s="140"/>
      <c r="G6" s="29" t="s">
        <v>95</v>
      </c>
      <c r="H6" s="28" t="s">
        <v>78</v>
      </c>
      <c r="I6" s="28" t="s">
        <v>41</v>
      </c>
      <c r="J6" s="28" t="s">
        <v>122</v>
      </c>
      <c r="K6" s="28" t="s">
        <v>224</v>
      </c>
    </row>
    <row r="7" spans="1:12" x14ac:dyDescent="0.2">
      <c r="A7" s="4" t="s">
        <v>116</v>
      </c>
      <c r="B7" s="26">
        <f>'Main Supply List'!S10</f>
        <v>1</v>
      </c>
      <c r="C7" s="26">
        <f>('Main Supply List'!Q10)</f>
        <v>0</v>
      </c>
      <c r="D7" s="26">
        <f>'Main Supply List'!U10</f>
        <v>0</v>
      </c>
      <c r="E7" s="26">
        <f>'Main Supply List'!N10</f>
        <v>1</v>
      </c>
      <c r="F7" s="140"/>
      <c r="G7" s="4" t="s">
        <v>98</v>
      </c>
      <c r="H7" s="26">
        <f>'Main Supply List'!S11</f>
        <v>2</v>
      </c>
      <c r="I7" s="26">
        <f>'Main Supply List'!L11</f>
        <v>4</v>
      </c>
      <c r="K7" s="26">
        <f>'Main Supply List'!N11</f>
        <v>1</v>
      </c>
    </row>
    <row r="8" spans="1:12" x14ac:dyDescent="0.2">
      <c r="A8" s="4" t="s">
        <v>76</v>
      </c>
      <c r="B8" s="26">
        <f>'Main Supply List'!S12</f>
        <v>0</v>
      </c>
      <c r="C8" s="26">
        <f>('Main Supply List'!Q12)</f>
        <v>1</v>
      </c>
      <c r="D8" s="26">
        <f>'Main Supply List'!U12</f>
        <v>0</v>
      </c>
      <c r="E8" s="26">
        <f>'Main Supply List'!N12</f>
        <v>0</v>
      </c>
      <c r="G8" s="4" t="s">
        <v>97</v>
      </c>
      <c r="H8" s="26">
        <f>'Main Supply List'!Q4</f>
        <v>2</v>
      </c>
      <c r="J8" s="157">
        <f>'Main Supply List'!U4</f>
        <v>3</v>
      </c>
      <c r="K8" s="157">
        <f>'Main Supply List'!N4</f>
        <v>1</v>
      </c>
    </row>
    <row r="9" spans="1:12" x14ac:dyDescent="0.2">
      <c r="A9" s="4" t="s">
        <v>129</v>
      </c>
      <c r="B9" s="26">
        <f>'Main Supply List'!S13</f>
        <v>1</v>
      </c>
      <c r="C9" s="26">
        <f>'Main Supply List'!Q13</f>
        <v>0</v>
      </c>
      <c r="D9" s="26">
        <f>'Main Supply List'!U13</f>
        <v>1</v>
      </c>
      <c r="E9" s="26">
        <f>'Main Supply List'!N13</f>
        <v>1</v>
      </c>
    </row>
    <row r="10" spans="1:12" ht="15.75" x14ac:dyDescent="0.25">
      <c r="A10" s="4" t="s">
        <v>103</v>
      </c>
      <c r="B10" s="26">
        <f>'Main Supply List'!S14</f>
        <v>0</v>
      </c>
      <c r="C10" s="26">
        <f>('Main Supply List'!Q14)</f>
        <v>1</v>
      </c>
      <c r="D10" s="26">
        <f>'Main Supply List'!U14</f>
        <v>1</v>
      </c>
      <c r="E10" s="26">
        <f>'Main Supply List'!N14</f>
        <v>0</v>
      </c>
      <c r="G10" s="29" t="s">
        <v>79</v>
      </c>
      <c r="H10" s="28" t="s">
        <v>78</v>
      </c>
      <c r="I10" s="28" t="s">
        <v>41</v>
      </c>
      <c r="J10" s="28" t="s">
        <v>122</v>
      </c>
      <c r="K10" s="28" t="s">
        <v>224</v>
      </c>
    </row>
    <row r="11" spans="1:12" x14ac:dyDescent="0.2">
      <c r="A11" s="4" t="s">
        <v>104</v>
      </c>
      <c r="B11" s="26">
        <f>'Main Supply List'!S15</f>
        <v>1</v>
      </c>
      <c r="C11" s="26">
        <f>('Main Supply List'!Q15)</f>
        <v>0</v>
      </c>
      <c r="D11" s="26">
        <f>'Main Supply List'!U15</f>
        <v>0</v>
      </c>
      <c r="E11" s="26">
        <f>'Main Supply List'!N15</f>
        <v>1</v>
      </c>
      <c r="G11" s="142" t="s">
        <v>231</v>
      </c>
      <c r="H11" s="26">
        <v>2</v>
      </c>
      <c r="I11" s="26">
        <v>5</v>
      </c>
      <c r="J11" s="26">
        <f>'Main Supply List'!U3</f>
        <v>2</v>
      </c>
      <c r="K11" s="26">
        <v>1</v>
      </c>
      <c r="L11" s="4" t="s">
        <v>225</v>
      </c>
    </row>
    <row r="12" spans="1:12" x14ac:dyDescent="0.2">
      <c r="A12" s="4" t="s">
        <v>30</v>
      </c>
      <c r="B12" s="26">
        <f>'Main Supply List'!S16</f>
        <v>1</v>
      </c>
      <c r="C12" s="26">
        <f>('Main Supply List'!Q16)</f>
        <v>0</v>
      </c>
      <c r="D12" s="26">
        <f>'Main Supply List'!U16</f>
        <v>0</v>
      </c>
      <c r="E12" s="26">
        <f>'Main Supply List'!N16</f>
        <v>1</v>
      </c>
      <c r="G12" s="142" t="s">
        <v>252</v>
      </c>
      <c r="H12" s="26">
        <v>2</v>
      </c>
      <c r="J12" s="26">
        <v>2</v>
      </c>
      <c r="K12" s="26">
        <v>1</v>
      </c>
    </row>
    <row r="13" spans="1:12" x14ac:dyDescent="0.2">
      <c r="A13" s="4" t="s">
        <v>31</v>
      </c>
      <c r="B13" s="26">
        <f>'Main Supply List'!S17</f>
        <v>2</v>
      </c>
      <c r="C13" s="26">
        <f>('Main Supply List'!Q17)</f>
        <v>0</v>
      </c>
      <c r="D13" s="26">
        <f>'Main Supply List'!U17</f>
        <v>0</v>
      </c>
      <c r="E13" s="26">
        <f>'Main Supply List'!N17</f>
        <v>2</v>
      </c>
      <c r="G13" s="142"/>
    </row>
    <row r="14" spans="1:12" ht="15.75" x14ac:dyDescent="0.25">
      <c r="A14" s="4" t="s">
        <v>27</v>
      </c>
      <c r="B14" s="26">
        <f>'Main Supply List'!S18</f>
        <v>0</v>
      </c>
      <c r="C14" s="26">
        <f>('Main Supply List'!Q18)</f>
        <v>0</v>
      </c>
      <c r="D14" s="26">
        <f>'Main Supply List'!U18</f>
        <v>0</v>
      </c>
      <c r="E14" s="26">
        <f>'Main Supply List'!N18</f>
        <v>0</v>
      </c>
      <c r="G14" s="29" t="s">
        <v>108</v>
      </c>
      <c r="H14" s="28" t="s">
        <v>78</v>
      </c>
      <c r="I14" s="28" t="s">
        <v>41</v>
      </c>
      <c r="J14" s="28" t="s">
        <v>122</v>
      </c>
      <c r="K14" s="28" t="s">
        <v>224</v>
      </c>
    </row>
    <row r="15" spans="1:12" x14ac:dyDescent="0.2">
      <c r="A15" s="4" t="s">
        <v>92</v>
      </c>
      <c r="B15" s="26">
        <f>'Main Supply List'!S19</f>
        <v>0</v>
      </c>
      <c r="C15" s="26">
        <f>('Main Supply List'!Q19)</f>
        <v>0</v>
      </c>
      <c r="D15" s="26">
        <f>'Main Supply List'!U19</f>
        <v>0</v>
      </c>
      <c r="E15" s="26">
        <f>'Main Supply List'!N19</f>
        <v>0</v>
      </c>
      <c r="G15" s="142" t="s">
        <v>109</v>
      </c>
      <c r="H15" s="26">
        <v>2</v>
      </c>
      <c r="I15" s="26">
        <v>5</v>
      </c>
      <c r="K15" s="26" t="s">
        <v>226</v>
      </c>
      <c r="L15" s="4" t="s">
        <v>225</v>
      </c>
    </row>
    <row r="16" spans="1:12" x14ac:dyDescent="0.2">
      <c r="A16" s="4" t="s">
        <v>36</v>
      </c>
      <c r="B16" s="26">
        <f>'Main Supply List'!S20</f>
        <v>1</v>
      </c>
      <c r="C16" s="26">
        <f>('Main Supply List'!Q20)</f>
        <v>0</v>
      </c>
      <c r="D16" s="26">
        <f>'Main Supply List'!U20</f>
        <v>1</v>
      </c>
      <c r="E16" s="26">
        <f>'Main Supply List'!N20</f>
        <v>1</v>
      </c>
    </row>
    <row r="17" spans="1:12" x14ac:dyDescent="0.2">
      <c r="A17" s="4" t="s">
        <v>40</v>
      </c>
      <c r="B17" s="26">
        <f>'Main Supply List'!S21</f>
        <v>0</v>
      </c>
      <c r="C17" s="26">
        <f>('Main Supply List'!Q21)</f>
        <v>0</v>
      </c>
      <c r="D17" s="26">
        <f>'Main Supply List'!U21</f>
        <v>0</v>
      </c>
      <c r="E17" s="26">
        <f>'Main Supply List'!N21</f>
        <v>0</v>
      </c>
    </row>
    <row r="18" spans="1:12" x14ac:dyDescent="0.2">
      <c r="A18" s="4" t="s">
        <v>96</v>
      </c>
      <c r="B18" s="26">
        <f>'Main Supply List'!S22</f>
        <v>0</v>
      </c>
      <c r="C18" s="26">
        <f>('Main Supply List'!Q22)</f>
        <v>1</v>
      </c>
      <c r="D18" s="26">
        <f>'Main Supply List'!U22</f>
        <v>1</v>
      </c>
      <c r="E18" s="26">
        <f>'Main Supply List'!N22</f>
        <v>1</v>
      </c>
    </row>
    <row r="19" spans="1:12" ht="15.75" x14ac:dyDescent="0.25">
      <c r="A19" s="4" t="s">
        <v>77</v>
      </c>
      <c r="B19" s="26">
        <f>'Main Supply List'!S23</f>
        <v>0</v>
      </c>
      <c r="C19" s="26">
        <f>('Main Supply List'!Q23)</f>
        <v>0</v>
      </c>
      <c r="D19" s="26">
        <f>'Main Supply List'!U23</f>
        <v>0</v>
      </c>
      <c r="E19" s="26">
        <f>'Main Supply List'!N23</f>
        <v>0</v>
      </c>
      <c r="G19" s="168" t="s">
        <v>253</v>
      </c>
      <c r="H19" s="168"/>
      <c r="I19" s="159"/>
    </row>
    <row r="20" spans="1:12" x14ac:dyDescent="0.2">
      <c r="A20" s="4" t="s">
        <v>28</v>
      </c>
      <c r="B20" s="26">
        <f>'Main Supply List'!S24</f>
        <v>3</v>
      </c>
      <c r="C20" s="26">
        <f>('Main Supply List'!Q24)</f>
        <v>0</v>
      </c>
      <c r="D20" s="26">
        <f>'Main Supply List'!U24</f>
        <v>0</v>
      </c>
      <c r="E20" s="26">
        <f>'Main Supply List'!N24</f>
        <v>3</v>
      </c>
      <c r="G20" s="158" t="s">
        <v>131</v>
      </c>
      <c r="H20" s="158">
        <v>8</v>
      </c>
    </row>
    <row r="21" spans="1:12" x14ac:dyDescent="0.2">
      <c r="A21" s="4" t="s">
        <v>50</v>
      </c>
      <c r="B21" s="26">
        <f>'Main Supply List'!S25</f>
        <v>1</v>
      </c>
      <c r="C21" s="26">
        <f>'Main Supply List'!Q25</f>
        <v>1</v>
      </c>
      <c r="D21" s="26">
        <f>'Main Supply List'!U25</f>
        <v>0</v>
      </c>
      <c r="E21" s="26">
        <f>'Main Supply List'!N25</f>
        <v>1</v>
      </c>
      <c r="G21" s="158" t="s">
        <v>130</v>
      </c>
      <c r="H21" s="158">
        <v>15</v>
      </c>
    </row>
    <row r="22" spans="1:12" ht="15.75" thickBot="1" x14ac:dyDescent="0.25">
      <c r="A22" s="129" t="s">
        <v>29</v>
      </c>
      <c r="B22" s="39">
        <f>'Main Supply List'!S26</f>
        <v>0</v>
      </c>
      <c r="C22" s="39">
        <f>('Main Supply List'!Q26)</f>
        <v>0</v>
      </c>
      <c r="D22" s="39">
        <f>'Main Supply List'!U26</f>
        <v>0</v>
      </c>
      <c r="E22" s="156">
        <f>'Main Supply List'!N26</f>
        <v>0</v>
      </c>
      <c r="G22" s="158" t="s">
        <v>217</v>
      </c>
      <c r="H22" s="158">
        <v>17</v>
      </c>
    </row>
    <row r="23" spans="1:12" ht="15.75" x14ac:dyDescent="0.25">
      <c r="A23" s="29" t="s">
        <v>106</v>
      </c>
      <c r="B23" s="28">
        <f>SUM(B3:B22)</f>
        <v>13</v>
      </c>
      <c r="C23" s="28">
        <f>SUM(C3:C22)</f>
        <v>7</v>
      </c>
      <c r="D23" s="28">
        <f>SUM(D3:D22)</f>
        <v>9</v>
      </c>
      <c r="E23" s="28">
        <f>SUM(E3:E22)</f>
        <v>17</v>
      </c>
      <c r="G23" s="158" t="s">
        <v>41</v>
      </c>
      <c r="H23" s="158">
        <v>27</v>
      </c>
    </row>
    <row r="24" spans="1:12" x14ac:dyDescent="0.2">
      <c r="F24" s="144"/>
      <c r="G24" s="158" t="s">
        <v>207</v>
      </c>
      <c r="H24" s="158">
        <v>12</v>
      </c>
    </row>
    <row r="25" spans="1:12" ht="15.75" x14ac:dyDescent="0.25">
      <c r="A25" s="29" t="s">
        <v>80</v>
      </c>
      <c r="F25" s="145"/>
    </row>
    <row r="26" spans="1:12" ht="15.75" x14ac:dyDescent="0.25">
      <c r="A26" s="4" t="s">
        <v>39</v>
      </c>
      <c r="B26" s="26">
        <f>'Main Supply List'!L5</f>
        <v>1</v>
      </c>
      <c r="G26" s="169" t="s">
        <v>206</v>
      </c>
      <c r="H26" s="170"/>
    </row>
    <row r="27" spans="1:12" x14ac:dyDescent="0.2">
      <c r="A27" s="4" t="s">
        <v>245</v>
      </c>
      <c r="B27" s="26">
        <f>'Main Supply List'!L9</f>
        <v>1</v>
      </c>
      <c r="G27" s="143" t="s">
        <v>131</v>
      </c>
      <c r="H27" s="158">
        <f>C23+H8</f>
        <v>9</v>
      </c>
    </row>
    <row r="28" spans="1:12" ht="15.75" x14ac:dyDescent="0.25">
      <c r="A28" s="4" t="s">
        <v>104</v>
      </c>
      <c r="B28" s="34">
        <f>'Main Supply List'!L15</f>
        <v>3</v>
      </c>
      <c r="C28" s="28"/>
      <c r="D28" s="28"/>
      <c r="E28" s="28"/>
      <c r="F28" s="25"/>
      <c r="G28" s="143" t="s">
        <v>130</v>
      </c>
      <c r="H28" s="158">
        <f>B23+H7</f>
        <v>15</v>
      </c>
      <c r="J28" s="157"/>
    </row>
    <row r="29" spans="1:12" s="29" customFormat="1" ht="15.75" x14ac:dyDescent="0.25">
      <c r="A29" s="4" t="s">
        <v>30</v>
      </c>
      <c r="B29" s="26">
        <f>'Main Supply List'!L16</f>
        <v>2</v>
      </c>
      <c r="C29" s="26"/>
      <c r="D29" s="26"/>
      <c r="E29" s="26"/>
      <c r="G29" s="143" t="s">
        <v>217</v>
      </c>
      <c r="H29" s="158">
        <f>E23+K7+K8</f>
        <v>19</v>
      </c>
      <c r="I29" s="157"/>
      <c r="J29" s="26"/>
      <c r="K29" s="28"/>
    </row>
    <row r="30" spans="1:12" x14ac:dyDescent="0.2">
      <c r="A30" s="4" t="s">
        <v>31</v>
      </c>
      <c r="B30" s="26">
        <f>'Main Supply List'!L17</f>
        <v>2</v>
      </c>
      <c r="G30" s="143" t="s">
        <v>41</v>
      </c>
      <c r="H30" s="158">
        <f>B33+I3+I4+I11</f>
        <v>27</v>
      </c>
      <c r="K30" s="157"/>
      <c r="L30" s="141"/>
    </row>
    <row r="31" spans="1:12" x14ac:dyDescent="0.2">
      <c r="A31" s="25" t="s">
        <v>28</v>
      </c>
      <c r="B31" s="24">
        <f>('Main Supply List'!L24)</f>
        <v>2</v>
      </c>
      <c r="G31" s="143" t="s">
        <v>207</v>
      </c>
      <c r="H31" s="158">
        <f>D23+J8</f>
        <v>12</v>
      </c>
    </row>
    <row r="32" spans="1:12" ht="15.75" thickBot="1" x14ac:dyDescent="0.25">
      <c r="A32" s="129" t="s">
        <v>116</v>
      </c>
      <c r="B32" s="39">
        <v>1</v>
      </c>
      <c r="G32" s="25"/>
      <c r="H32" s="24"/>
    </row>
    <row r="33" spans="1:11" ht="15.75" x14ac:dyDescent="0.25">
      <c r="A33" s="29" t="s">
        <v>24</v>
      </c>
      <c r="B33" s="28">
        <f>SUM(B26:B32)</f>
        <v>12</v>
      </c>
    </row>
    <row r="39" spans="1:11" ht="15.75" x14ac:dyDescent="0.25">
      <c r="J39" s="28"/>
    </row>
    <row r="40" spans="1:11" ht="15.75" x14ac:dyDescent="0.25">
      <c r="I40" s="28"/>
    </row>
    <row r="41" spans="1:11" s="29" customFormat="1" ht="15.75" x14ac:dyDescent="0.25">
      <c r="B41" s="28"/>
      <c r="C41" s="28"/>
      <c r="D41" s="28"/>
      <c r="E41" s="28"/>
      <c r="H41" s="28"/>
      <c r="I41" s="26"/>
      <c r="J41" s="26"/>
      <c r="K41" s="28"/>
    </row>
  </sheetData>
  <mergeCells count="2">
    <mergeCell ref="G19:H19"/>
    <mergeCell ref="G26:H26"/>
  </mergeCells>
  <phoneticPr fontId="0" type="noConversion"/>
  <pageMargins left="0.5" right="0.5" top="0.75" bottom="0.5" header="0.5" footer="0.5"/>
  <pageSetup orientation="landscape" r:id="rId1"/>
  <headerFooter alignWithMargins="0">
    <oddHeader>&amp;C&amp;"+,Bold"&amp;12 2016 BANNER &amp; TENT DISTRIBUTION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Normal="100" workbookViewId="0">
      <pane ySplit="615" topLeftCell="A19" activePane="bottomLeft"/>
      <selection sqref="A1:XFD1048576"/>
      <selection pane="bottomLeft" activeCell="G13" sqref="G13"/>
    </sheetView>
  </sheetViews>
  <sheetFormatPr defaultColWidth="9.140625" defaultRowHeight="15" x14ac:dyDescent="0.2"/>
  <cols>
    <col min="1" max="1" width="30" style="4" customWidth="1"/>
    <col min="2" max="2" width="13" style="135" customWidth="1"/>
    <col min="3" max="3" width="14.5703125" style="135" customWidth="1"/>
    <col min="4" max="4" width="12.28515625" style="135" customWidth="1"/>
    <col min="5" max="5" width="15.28515625" style="135" customWidth="1"/>
    <col min="6" max="16384" width="9.140625" style="4"/>
  </cols>
  <sheetData>
    <row r="1" spans="1:5" ht="36.75" customHeight="1" x14ac:dyDescent="0.25">
      <c r="A1" s="131" t="s">
        <v>0</v>
      </c>
      <c r="B1" s="132" t="s">
        <v>162</v>
      </c>
      <c r="C1" s="132" t="s">
        <v>152</v>
      </c>
      <c r="D1" s="132" t="s">
        <v>157</v>
      </c>
      <c r="E1" s="132" t="s">
        <v>153</v>
      </c>
    </row>
    <row r="2" spans="1:5" ht="24.95" customHeight="1" x14ac:dyDescent="0.25">
      <c r="A2" s="133" t="s">
        <v>19</v>
      </c>
      <c r="B2" s="134">
        <f>'Main Supply List'!W4</f>
        <v>0</v>
      </c>
      <c r="C2" s="134"/>
      <c r="D2" s="134"/>
      <c r="E2" s="134">
        <f>'Main Supply List'!Z3</f>
        <v>3</v>
      </c>
    </row>
    <row r="3" spans="1:5" ht="24.95" customHeight="1" x14ac:dyDescent="0.25">
      <c r="A3" s="133" t="s">
        <v>33</v>
      </c>
      <c r="B3" s="134">
        <f>'Main Supply List'!W4</f>
        <v>0</v>
      </c>
      <c r="C3" s="134"/>
      <c r="D3" s="134"/>
      <c r="E3" s="134"/>
    </row>
    <row r="4" spans="1:5" ht="8.25" customHeight="1" x14ac:dyDescent="0.25">
      <c r="A4" s="18"/>
    </row>
    <row r="5" spans="1:5" ht="24.95" customHeight="1" x14ac:dyDescent="0.25">
      <c r="A5" s="133" t="s">
        <v>1</v>
      </c>
      <c r="B5" s="134">
        <f>'Main Supply List'!W5</f>
        <v>0</v>
      </c>
      <c r="C5" s="134">
        <f>'Main Supply List'!X5</f>
        <v>1</v>
      </c>
      <c r="D5" s="136" t="e">
        <f>'Main Supply List'!#REF!</f>
        <v>#REF!</v>
      </c>
      <c r="E5" s="134">
        <f>'Main Supply List'!Z5</f>
        <v>0</v>
      </c>
    </row>
    <row r="6" spans="1:5" ht="24.95" customHeight="1" x14ac:dyDescent="0.25">
      <c r="A6" s="133" t="s">
        <v>2</v>
      </c>
      <c r="B6" s="134">
        <f>'Main Supply List'!W6</f>
        <v>0</v>
      </c>
      <c r="C6" s="134">
        <f>'Main Supply List'!X6</f>
        <v>2</v>
      </c>
      <c r="D6" s="134" t="e">
        <f>'Main Supply List'!#REF!</f>
        <v>#REF!</v>
      </c>
      <c r="E6" s="134">
        <f>'Main Supply List'!Z6</f>
        <v>0</v>
      </c>
    </row>
    <row r="7" spans="1:5" ht="24.95" customHeight="1" x14ac:dyDescent="0.25">
      <c r="A7" s="133" t="s">
        <v>20</v>
      </c>
      <c r="B7" s="134" t="e">
        <f>'Main Supply List'!#REF!</f>
        <v>#REF!</v>
      </c>
      <c r="C7" s="134" t="e">
        <f>'Main Supply List'!#REF!</f>
        <v>#REF!</v>
      </c>
      <c r="D7" s="134"/>
      <c r="E7" s="134" t="e">
        <f>'Main Supply List'!#REF!</f>
        <v>#REF!</v>
      </c>
    </row>
    <row r="8" spans="1:5" ht="24.95" customHeight="1" x14ac:dyDescent="0.25">
      <c r="A8" s="133" t="s">
        <v>91</v>
      </c>
      <c r="B8" s="134">
        <f>'Main Supply List'!W7</f>
        <v>0</v>
      </c>
      <c r="C8" s="134">
        <f>'Main Supply List'!X7</f>
        <v>3</v>
      </c>
      <c r="D8" s="134"/>
      <c r="E8" s="134">
        <f>'Main Supply List'!Z7</f>
        <v>2</v>
      </c>
    </row>
    <row r="9" spans="1:5" ht="24.95" customHeight="1" x14ac:dyDescent="0.25">
      <c r="A9" s="133" t="s">
        <v>43</v>
      </c>
      <c r="B9" s="134">
        <f>'Main Supply List'!W8</f>
        <v>0</v>
      </c>
      <c r="C9" s="134">
        <f>'Main Supply List'!X8</f>
        <v>0</v>
      </c>
      <c r="D9" s="134"/>
      <c r="E9" s="134">
        <f>'Main Supply List'!Z8</f>
        <v>0</v>
      </c>
    </row>
    <row r="10" spans="1:5" ht="24.95" customHeight="1" x14ac:dyDescent="0.25">
      <c r="A10" s="133" t="s">
        <v>115</v>
      </c>
      <c r="B10" s="134">
        <f>'Main Supply List'!W10</f>
        <v>0</v>
      </c>
      <c r="C10" s="134">
        <f>'Main Supply List'!X10</f>
        <v>0</v>
      </c>
      <c r="D10" s="134"/>
      <c r="E10" s="134">
        <f>'Main Supply List'!Z10</f>
        <v>0</v>
      </c>
    </row>
    <row r="11" spans="1:5" ht="24.95" customHeight="1" x14ac:dyDescent="0.25">
      <c r="A11" s="133" t="s">
        <v>16</v>
      </c>
      <c r="B11" s="134">
        <f>'Main Supply List'!W11</f>
        <v>0</v>
      </c>
      <c r="C11" s="134">
        <f>'Main Supply List'!X11</f>
        <v>2</v>
      </c>
      <c r="D11" s="134"/>
      <c r="E11" s="134">
        <f>'Main Supply List'!Z11</f>
        <v>0</v>
      </c>
    </row>
    <row r="12" spans="1:5" ht="24.95" customHeight="1" x14ac:dyDescent="0.25">
      <c r="A12" s="133" t="s">
        <v>32</v>
      </c>
      <c r="B12" s="134">
        <f>'Main Supply List'!W12</f>
        <v>0</v>
      </c>
      <c r="C12" s="134">
        <f>'Main Supply List'!X12</f>
        <v>0</v>
      </c>
      <c r="D12" s="134"/>
      <c r="E12" s="134">
        <f>'Main Supply List'!Z12</f>
        <v>1</v>
      </c>
    </row>
    <row r="13" spans="1:5" ht="24.95" customHeight="1" x14ac:dyDescent="0.25">
      <c r="A13" s="133" t="s">
        <v>45</v>
      </c>
      <c r="B13" s="134">
        <f>'Main Supply List'!W13</f>
        <v>0</v>
      </c>
      <c r="C13" s="134">
        <f>'Main Supply List'!X13</f>
        <v>0</v>
      </c>
      <c r="D13" s="134"/>
      <c r="E13" s="134">
        <f>'Main Supply List'!Z13</f>
        <v>0</v>
      </c>
    </row>
    <row r="14" spans="1:5" ht="24.95" customHeight="1" x14ac:dyDescent="0.25">
      <c r="A14" s="133" t="s">
        <v>128</v>
      </c>
      <c r="B14" s="134">
        <f>'Main Supply List'!W14</f>
        <v>0</v>
      </c>
      <c r="C14" s="134">
        <f>'Main Supply List'!X14</f>
        <v>0</v>
      </c>
      <c r="D14" s="134"/>
      <c r="E14" s="134">
        <f>'Main Supply List'!Z14</f>
        <v>0</v>
      </c>
    </row>
    <row r="15" spans="1:5" ht="24.95" customHeight="1" x14ac:dyDescent="0.25">
      <c r="A15" s="133" t="s">
        <v>101</v>
      </c>
      <c r="B15" s="134">
        <f>'Main Supply List'!W15</f>
        <v>0</v>
      </c>
      <c r="C15" s="134">
        <f>'Main Supply List'!X15</f>
        <v>3</v>
      </c>
      <c r="D15" s="134"/>
      <c r="E15" s="134">
        <f>'Main Supply List'!Z15</f>
        <v>2</v>
      </c>
    </row>
    <row r="16" spans="1:5" ht="24.95" customHeight="1" x14ac:dyDescent="0.25">
      <c r="A16" s="133" t="s">
        <v>25</v>
      </c>
      <c r="B16" s="134">
        <f>'Main Supply List'!W16</f>
        <v>0</v>
      </c>
      <c r="C16" s="134">
        <f>'Main Supply List'!X16</f>
        <v>1</v>
      </c>
      <c r="D16" s="134"/>
      <c r="E16" s="134">
        <f>'Main Supply List'!Z16</f>
        <v>1</v>
      </c>
    </row>
    <row r="17" spans="1:5" ht="24.95" customHeight="1" x14ac:dyDescent="0.25">
      <c r="A17" s="133" t="s">
        <v>3</v>
      </c>
      <c r="B17" s="134">
        <f>'Main Supply List'!W17</f>
        <v>6</v>
      </c>
      <c r="C17" s="134">
        <f>'Main Supply List'!X17</f>
        <v>4</v>
      </c>
      <c r="D17" s="134"/>
      <c r="E17" s="134">
        <f>'Main Supply List'!Z17</f>
        <v>2</v>
      </c>
    </row>
    <row r="18" spans="1:5" ht="24.95" customHeight="1" x14ac:dyDescent="0.25">
      <c r="A18" s="133" t="s">
        <v>4</v>
      </c>
      <c r="B18" s="134">
        <f>'Main Supply List'!W18</f>
        <v>0</v>
      </c>
      <c r="C18" s="134">
        <f>'Main Supply List'!X18</f>
        <v>0</v>
      </c>
      <c r="D18" s="134"/>
      <c r="E18" s="134">
        <f>'Main Supply List'!Z18</f>
        <v>0</v>
      </c>
    </row>
    <row r="19" spans="1:5" ht="24.95" customHeight="1" x14ac:dyDescent="0.25">
      <c r="A19" s="133" t="s">
        <v>15</v>
      </c>
      <c r="B19" s="134">
        <f>'Main Supply List'!W19</f>
        <v>0</v>
      </c>
      <c r="C19" s="134">
        <f>'Main Supply List'!X19</f>
        <v>0</v>
      </c>
      <c r="D19" s="134" t="e">
        <f>'Main Supply List'!#REF!</f>
        <v>#REF!</v>
      </c>
      <c r="E19" s="134">
        <f>'Main Supply List'!Z19</f>
        <v>0</v>
      </c>
    </row>
    <row r="20" spans="1:5" ht="24.95" customHeight="1" x14ac:dyDescent="0.25">
      <c r="A20" s="133" t="s">
        <v>5</v>
      </c>
      <c r="B20" s="134">
        <f>'Main Supply List'!W20</f>
        <v>0</v>
      </c>
      <c r="C20" s="134">
        <f>'Main Supply List'!X20</f>
        <v>2</v>
      </c>
      <c r="D20" s="134"/>
      <c r="E20" s="134">
        <f>'Main Supply List'!Z20</f>
        <v>0</v>
      </c>
    </row>
    <row r="21" spans="1:5" ht="24.95" customHeight="1" x14ac:dyDescent="0.25">
      <c r="A21" s="133" t="s">
        <v>6</v>
      </c>
      <c r="B21" s="134">
        <f>'Main Supply List'!W21</f>
        <v>3</v>
      </c>
      <c r="C21" s="134">
        <f>'Main Supply List'!X21</f>
        <v>1</v>
      </c>
      <c r="D21" s="134" t="e">
        <f>'Main Supply List'!#REF!</f>
        <v>#REF!</v>
      </c>
      <c r="E21" s="134">
        <f>'Main Supply List'!Z21</f>
        <v>0</v>
      </c>
    </row>
    <row r="22" spans="1:5" ht="24.95" customHeight="1" x14ac:dyDescent="0.25">
      <c r="A22" s="133" t="s">
        <v>17</v>
      </c>
      <c r="B22" s="134">
        <f>'Main Supply List'!W22</f>
        <v>0</v>
      </c>
      <c r="C22" s="134">
        <f>'Main Supply List'!X22</f>
        <v>1</v>
      </c>
      <c r="D22" s="134" t="e">
        <f>'Main Supply List'!#REF!</f>
        <v>#REF!</v>
      </c>
      <c r="E22" s="134">
        <f>'Main Supply List'!Z22</f>
        <v>0</v>
      </c>
    </row>
    <row r="23" spans="1:5" ht="24.95" customHeight="1" x14ac:dyDescent="0.25">
      <c r="A23" s="133" t="s">
        <v>18</v>
      </c>
      <c r="B23" s="134">
        <f>'Main Supply List'!W23</f>
        <v>0</v>
      </c>
      <c r="C23" s="134">
        <f>'Main Supply List'!X23</f>
        <v>4</v>
      </c>
      <c r="D23" s="134"/>
      <c r="E23" s="134">
        <f>'Main Supply List'!Z23</f>
        <v>1</v>
      </c>
    </row>
    <row r="24" spans="1:5" ht="24.95" customHeight="1" x14ac:dyDescent="0.25">
      <c r="A24" s="133" t="s">
        <v>7</v>
      </c>
      <c r="B24" s="134">
        <f>'Main Supply List'!W24</f>
        <v>0</v>
      </c>
      <c r="C24" s="134">
        <f>'Main Supply List'!X24</f>
        <v>2</v>
      </c>
      <c r="D24" s="134"/>
      <c r="E24" s="134">
        <f>'Main Supply List'!Z24</f>
        <v>10</v>
      </c>
    </row>
    <row r="25" spans="1:5" ht="24.95" customHeight="1" x14ac:dyDescent="0.25">
      <c r="A25" s="133" t="s">
        <v>8</v>
      </c>
      <c r="B25" s="134">
        <f>'Main Supply List'!W25</f>
        <v>0</v>
      </c>
      <c r="C25" s="134">
        <f>'Main Supply List'!X25</f>
        <v>0</v>
      </c>
      <c r="D25" s="134"/>
      <c r="E25" s="134">
        <f>'Main Supply List'!Z25</f>
        <v>0</v>
      </c>
    </row>
    <row r="26" spans="1:5" ht="24.95" customHeight="1" thickBot="1" x14ac:dyDescent="0.3">
      <c r="A26" s="137" t="s">
        <v>9</v>
      </c>
      <c r="B26" s="138">
        <f>'Main Supply List'!W26</f>
        <v>0</v>
      </c>
      <c r="C26" s="138">
        <f>'Main Supply List'!X26</f>
        <v>2</v>
      </c>
      <c r="D26" s="138"/>
      <c r="E26" s="138">
        <f>'Main Supply List'!Z26</f>
        <v>1</v>
      </c>
    </row>
    <row r="27" spans="1:5" ht="24.95" customHeight="1" x14ac:dyDescent="0.25">
      <c r="A27" s="18" t="s">
        <v>10</v>
      </c>
      <c r="B27" s="139" t="e">
        <f>SUM(B2:B26)</f>
        <v>#REF!</v>
      </c>
      <c r="C27" s="139" t="e">
        <f t="shared" ref="C27:E27" si="0">SUM(C2:C26)</f>
        <v>#REF!</v>
      </c>
      <c r="D27" s="139" t="e">
        <f>SUM(D2:D26)</f>
        <v>#REF!</v>
      </c>
      <c r="E27" s="139" t="e">
        <f t="shared" si="0"/>
        <v>#REF!</v>
      </c>
    </row>
    <row r="28" spans="1:5" ht="24.95" customHeight="1" x14ac:dyDescent="0.2"/>
    <row r="29" spans="1:5" ht="24.95" customHeight="1" x14ac:dyDescent="0.2"/>
  </sheetData>
  <printOptions gridLines="1"/>
  <pageMargins left="0.5" right="0.5" top="0.75" bottom="0.5" header="0.5" footer="0.5"/>
  <pageSetup orientation="portrait" r:id="rId1"/>
  <headerFooter alignWithMargins="0">
    <oddHeader>&amp;C&amp;"+,Bold"&amp;12 2016 GATORADE &amp; COOLERS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pane ySplit="615" topLeftCell="A4" activePane="bottomLeft"/>
      <selection activeCell="B1" sqref="B1"/>
      <selection pane="bottomLeft" activeCell="G10" sqref="G10"/>
    </sheetView>
  </sheetViews>
  <sheetFormatPr defaultColWidth="9.140625" defaultRowHeight="15" x14ac:dyDescent="0.2"/>
  <cols>
    <col min="1" max="1" width="24.85546875" style="4" customWidth="1"/>
    <col min="2" max="2" width="9.85546875" style="26" customWidth="1"/>
    <col min="3" max="3" width="9.28515625" style="26" bestFit="1" customWidth="1"/>
    <col min="4" max="4" width="10.5703125" style="4" bestFit="1" customWidth="1"/>
    <col min="5" max="16384" width="9.140625" style="4"/>
  </cols>
  <sheetData>
    <row r="1" spans="1:7" ht="15.75" x14ac:dyDescent="0.25">
      <c r="A1" s="16" t="s">
        <v>0</v>
      </c>
      <c r="B1" s="28" t="s">
        <v>24</v>
      </c>
    </row>
    <row r="2" spans="1:7" ht="24.95" customHeight="1" x14ac:dyDescent="0.25">
      <c r="A2" s="18" t="s">
        <v>1</v>
      </c>
      <c r="B2" s="26">
        <f>'Main Supply List'!AF5</f>
        <v>0</v>
      </c>
    </row>
    <row r="3" spans="1:7" ht="24.95" customHeight="1" x14ac:dyDescent="0.25">
      <c r="A3" s="18" t="s">
        <v>2</v>
      </c>
      <c r="B3" s="26">
        <f>'Main Supply List'!AF6</f>
        <v>2</v>
      </c>
      <c r="C3" s="27"/>
    </row>
    <row r="4" spans="1:7" ht="24.95" customHeight="1" x14ac:dyDescent="0.25">
      <c r="A4" s="18" t="s">
        <v>91</v>
      </c>
      <c r="B4" s="26">
        <f>'Main Supply List'!AF7</f>
        <v>2</v>
      </c>
      <c r="C4" s="27"/>
    </row>
    <row r="5" spans="1:7" ht="24.95" customHeight="1" x14ac:dyDescent="0.25">
      <c r="A5" s="18" t="s">
        <v>43</v>
      </c>
      <c r="B5" s="26">
        <f>'Main Supply List'!AF8</f>
        <v>0</v>
      </c>
    </row>
    <row r="6" spans="1:7" ht="24.95" customHeight="1" x14ac:dyDescent="0.25">
      <c r="A6" s="18" t="s">
        <v>115</v>
      </c>
      <c r="B6" s="26">
        <f>'Main Supply List'!AF10</f>
        <v>0</v>
      </c>
    </row>
    <row r="7" spans="1:7" ht="24.95" customHeight="1" x14ac:dyDescent="0.25">
      <c r="A7" s="18" t="s">
        <v>16</v>
      </c>
      <c r="B7" s="26">
        <f>'Main Supply List'!AF11</f>
        <v>2</v>
      </c>
      <c r="C7" s="27"/>
    </row>
    <row r="8" spans="1:7" ht="24.95" customHeight="1" x14ac:dyDescent="0.25">
      <c r="A8" s="18" t="s">
        <v>32</v>
      </c>
      <c r="B8" s="26">
        <f>'Main Supply List'!AF12</f>
        <v>2</v>
      </c>
      <c r="C8" s="27"/>
    </row>
    <row r="9" spans="1:7" ht="24.95" customHeight="1" x14ac:dyDescent="0.25">
      <c r="A9" s="18" t="s">
        <v>128</v>
      </c>
      <c r="B9" s="26">
        <f>'Main Supply List'!AF13</f>
        <v>0</v>
      </c>
    </row>
    <row r="10" spans="1:7" ht="24.95" customHeight="1" x14ac:dyDescent="0.25">
      <c r="A10" s="18" t="s">
        <v>45</v>
      </c>
      <c r="B10" s="26">
        <f>'Main Supply List'!AF14</f>
        <v>0</v>
      </c>
      <c r="G10" s="4" t="s">
        <v>279</v>
      </c>
    </row>
    <row r="11" spans="1:7" ht="24.95" customHeight="1" x14ac:dyDescent="0.25">
      <c r="A11" s="18" t="s">
        <v>101</v>
      </c>
      <c r="B11" s="26">
        <f>'Main Supply List'!AF15</f>
        <v>2</v>
      </c>
      <c r="C11" s="27"/>
    </row>
    <row r="12" spans="1:7" ht="24.95" customHeight="1" x14ac:dyDescent="0.25">
      <c r="A12" s="18" t="s">
        <v>25</v>
      </c>
      <c r="B12" s="26">
        <f>'Main Supply List'!AF16</f>
        <v>1</v>
      </c>
      <c r="C12" s="27"/>
    </row>
    <row r="13" spans="1:7" ht="24.95" customHeight="1" x14ac:dyDescent="0.25">
      <c r="A13" s="18" t="s">
        <v>3</v>
      </c>
      <c r="B13" s="26">
        <f>'Main Supply List'!AF17</f>
        <v>0</v>
      </c>
    </row>
    <row r="14" spans="1:7" ht="24.95" customHeight="1" x14ac:dyDescent="0.25">
      <c r="A14" s="18" t="s">
        <v>4</v>
      </c>
      <c r="B14" s="26">
        <f>'Main Supply List'!AF18</f>
        <v>0</v>
      </c>
    </row>
    <row r="15" spans="1:7" ht="24.95" customHeight="1" x14ac:dyDescent="0.25">
      <c r="A15" s="18" t="s">
        <v>15</v>
      </c>
      <c r="B15" s="26">
        <f>'Main Supply List'!AF19</f>
        <v>0</v>
      </c>
    </row>
    <row r="16" spans="1:7" ht="24.95" customHeight="1" x14ac:dyDescent="0.25">
      <c r="A16" s="18" t="s">
        <v>5</v>
      </c>
      <c r="B16" s="26">
        <f>'Main Supply List'!AF20</f>
        <v>2</v>
      </c>
      <c r="C16" s="27"/>
    </row>
    <row r="17" spans="1:3" ht="24.95" customHeight="1" x14ac:dyDescent="0.25">
      <c r="A17" s="18" t="s">
        <v>6</v>
      </c>
      <c r="B17" s="26">
        <f>'Main Supply List'!AF21</f>
        <v>1</v>
      </c>
    </row>
    <row r="18" spans="1:3" ht="24.95" customHeight="1" x14ac:dyDescent="0.25">
      <c r="A18" s="18" t="s">
        <v>17</v>
      </c>
      <c r="B18" s="26">
        <f>'Main Supply List'!AF22</f>
        <v>1</v>
      </c>
    </row>
    <row r="19" spans="1:3" ht="24.95" customHeight="1" x14ac:dyDescent="0.25">
      <c r="A19" s="18" t="s">
        <v>18</v>
      </c>
      <c r="B19" s="26">
        <f>'Main Supply List'!AF23</f>
        <v>2</v>
      </c>
      <c r="C19" s="27"/>
    </row>
    <row r="20" spans="1:3" ht="24.95" customHeight="1" x14ac:dyDescent="0.25">
      <c r="A20" s="18" t="s">
        <v>7</v>
      </c>
      <c r="B20" s="26">
        <f>'Main Supply List'!AF24</f>
        <v>2</v>
      </c>
      <c r="C20" s="27"/>
    </row>
    <row r="21" spans="1:3" ht="24.95" customHeight="1" x14ac:dyDescent="0.25">
      <c r="A21" s="18" t="s">
        <v>8</v>
      </c>
      <c r="B21" s="26">
        <f>'Main Supply List'!AF25</f>
        <v>2</v>
      </c>
    </row>
    <row r="22" spans="1:3" ht="24.95" customHeight="1" thickBot="1" x14ac:dyDescent="0.3">
      <c r="A22" s="128" t="s">
        <v>9</v>
      </c>
      <c r="B22" s="39">
        <f>'Main Supply List'!AF26</f>
        <v>0</v>
      </c>
    </row>
    <row r="23" spans="1:3" ht="24.95" customHeight="1" x14ac:dyDescent="0.25">
      <c r="A23" s="18" t="s">
        <v>10</v>
      </c>
      <c r="B23" s="49">
        <f>SUM(B2:B22)</f>
        <v>21</v>
      </c>
    </row>
    <row r="24" spans="1:3" ht="24.95" customHeight="1" x14ac:dyDescent="0.2">
      <c r="A24" s="130"/>
    </row>
    <row r="25" spans="1:3" ht="24.95" customHeight="1" x14ac:dyDescent="0.2"/>
  </sheetData>
  <printOptions gridLines="1"/>
  <pageMargins left="0.5" right="0.5" top="0.75" bottom="0.5" header="0.5" footer="0.5"/>
  <pageSetup orientation="portrait" r:id="rId1"/>
  <headerFooter alignWithMargins="0">
    <oddHeader>&amp;C&amp;"+,Bold"&amp;12 2016 ATHLETE OF THE YEAR</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topLeftCell="A25" zoomScaleNormal="100" workbookViewId="0">
      <selection activeCell="B18" sqref="B18"/>
    </sheetView>
  </sheetViews>
  <sheetFormatPr defaultColWidth="9.140625" defaultRowHeight="14.25" x14ac:dyDescent="0.2"/>
  <cols>
    <col min="1" max="1" width="24.5703125" style="31" customWidth="1"/>
    <col min="2" max="2" width="57.7109375" style="31" customWidth="1"/>
    <col min="3" max="3" width="11.5703125" style="31" customWidth="1"/>
    <col min="4" max="4" width="19.5703125" style="31" bestFit="1" customWidth="1"/>
    <col min="5" max="5" width="17.7109375" style="31" bestFit="1" customWidth="1"/>
    <col min="6" max="16384" width="9.140625" style="31"/>
  </cols>
  <sheetData>
    <row r="1" spans="1:6" ht="15" x14ac:dyDescent="0.25">
      <c r="A1" s="114" t="s">
        <v>34</v>
      </c>
      <c r="B1" s="115"/>
    </row>
    <row r="2" spans="1:6" ht="15" x14ac:dyDescent="0.25">
      <c r="A2" s="116" t="s">
        <v>1</v>
      </c>
      <c r="B2" s="117" t="s">
        <v>35</v>
      </c>
      <c r="D2" s="33"/>
    </row>
    <row r="3" spans="1:6" s="120" customFormat="1" ht="15" x14ac:dyDescent="0.25">
      <c r="A3" s="118"/>
      <c r="B3" s="119"/>
      <c r="D3" s="121"/>
      <c r="E3" s="121"/>
      <c r="F3" s="121"/>
    </row>
    <row r="4" spans="1:6" ht="15" x14ac:dyDescent="0.25">
      <c r="A4" s="116" t="s">
        <v>2</v>
      </c>
      <c r="B4" s="117" t="s">
        <v>269</v>
      </c>
    </row>
    <row r="5" spans="1:6" ht="15" x14ac:dyDescent="0.25">
      <c r="A5" s="116"/>
      <c r="B5" s="117" t="s">
        <v>213</v>
      </c>
    </row>
    <row r="6" spans="1:6" s="120" customFormat="1" ht="15" x14ac:dyDescent="0.25">
      <c r="A6" s="118"/>
      <c r="B6" s="119"/>
    </row>
    <row r="7" spans="1:6" ht="15" customHeight="1" x14ac:dyDescent="0.25">
      <c r="A7" s="122" t="s">
        <v>75</v>
      </c>
      <c r="B7" s="123" t="s">
        <v>37</v>
      </c>
    </row>
    <row r="8" spans="1:6" x14ac:dyDescent="0.2">
      <c r="A8" s="115"/>
      <c r="B8" s="123" t="s">
        <v>87</v>
      </c>
    </row>
    <row r="9" spans="1:6" x14ac:dyDescent="0.2">
      <c r="A9" s="115"/>
      <c r="B9" s="123" t="s">
        <v>240</v>
      </c>
    </row>
    <row r="10" spans="1:6" x14ac:dyDescent="0.2">
      <c r="A10" s="115"/>
      <c r="B10" s="123" t="s">
        <v>184</v>
      </c>
    </row>
    <row r="11" spans="1:6" x14ac:dyDescent="0.2">
      <c r="A11" s="115"/>
      <c r="B11" s="123" t="s">
        <v>208</v>
      </c>
    </row>
    <row r="12" spans="1:6" s="120" customFormat="1" ht="15" x14ac:dyDescent="0.25">
      <c r="A12" s="118"/>
      <c r="B12" s="119"/>
    </row>
    <row r="13" spans="1:6" ht="15" x14ac:dyDescent="0.25">
      <c r="A13" s="116" t="s">
        <v>32</v>
      </c>
      <c r="B13" s="123" t="s">
        <v>72</v>
      </c>
    </row>
    <row r="14" spans="1:6" ht="15" x14ac:dyDescent="0.25">
      <c r="A14" s="116"/>
      <c r="B14" s="123" t="s">
        <v>242</v>
      </c>
    </row>
    <row r="15" spans="1:6" ht="15" x14ac:dyDescent="0.25">
      <c r="A15" s="116"/>
      <c r="B15" s="123" t="s">
        <v>241</v>
      </c>
    </row>
    <row r="16" spans="1:6" ht="15" x14ac:dyDescent="0.25">
      <c r="A16" s="116"/>
      <c r="B16" s="117" t="s">
        <v>255</v>
      </c>
    </row>
    <row r="17" spans="1:2" ht="15" x14ac:dyDescent="0.25">
      <c r="A17" s="116"/>
      <c r="B17" s="123" t="s">
        <v>277</v>
      </c>
    </row>
    <row r="18" spans="1:2" ht="15" x14ac:dyDescent="0.25">
      <c r="A18" s="118"/>
      <c r="B18" s="119"/>
    </row>
    <row r="19" spans="1:2" ht="15" x14ac:dyDescent="0.25">
      <c r="A19" s="116" t="s">
        <v>128</v>
      </c>
      <c r="B19" s="117" t="s">
        <v>256</v>
      </c>
    </row>
    <row r="20" spans="1:2" ht="15" x14ac:dyDescent="0.25">
      <c r="A20" s="116"/>
      <c r="B20" s="117" t="s">
        <v>268</v>
      </c>
    </row>
    <row r="21" spans="1:2" s="120" customFormat="1" ht="15" x14ac:dyDescent="0.25">
      <c r="A21" s="118"/>
      <c r="B21" s="119"/>
    </row>
    <row r="22" spans="1:2" s="120" customFormat="1" ht="15" x14ac:dyDescent="0.25">
      <c r="A22" s="116" t="s">
        <v>101</v>
      </c>
      <c r="B22" s="117" t="s">
        <v>202</v>
      </c>
    </row>
    <row r="23" spans="1:2" s="120" customFormat="1" ht="15" x14ac:dyDescent="0.25">
      <c r="A23" s="116"/>
      <c r="B23" s="117" t="s">
        <v>204</v>
      </c>
    </row>
    <row r="24" spans="1:2" s="120" customFormat="1" ht="15" x14ac:dyDescent="0.25">
      <c r="A24" s="116"/>
      <c r="B24" s="117" t="s">
        <v>215</v>
      </c>
    </row>
    <row r="25" spans="1:2" s="120" customFormat="1" ht="15" x14ac:dyDescent="0.25">
      <c r="A25" s="116"/>
      <c r="B25" s="117" t="s">
        <v>205</v>
      </c>
    </row>
    <row r="26" spans="1:2" s="120" customFormat="1" ht="15" x14ac:dyDescent="0.25">
      <c r="A26" s="116"/>
      <c r="B26" s="117" t="s">
        <v>203</v>
      </c>
    </row>
    <row r="27" spans="1:2" ht="15" x14ac:dyDescent="0.25">
      <c r="A27" s="118"/>
      <c r="B27" s="119"/>
    </row>
    <row r="28" spans="1:2" ht="15" x14ac:dyDescent="0.25">
      <c r="A28" s="116" t="s">
        <v>25</v>
      </c>
      <c r="B28" s="123" t="s">
        <v>72</v>
      </c>
    </row>
    <row r="29" spans="1:2" ht="15" x14ac:dyDescent="0.25">
      <c r="A29" s="116"/>
      <c r="B29" s="123" t="s">
        <v>276</v>
      </c>
    </row>
    <row r="30" spans="1:2" s="120" customFormat="1" ht="15" x14ac:dyDescent="0.25">
      <c r="A30" s="118"/>
      <c r="B30" s="119"/>
    </row>
    <row r="31" spans="1:2" ht="15" x14ac:dyDescent="0.25">
      <c r="A31" s="116" t="s">
        <v>3</v>
      </c>
      <c r="B31" s="123" t="s">
        <v>113</v>
      </c>
    </row>
    <row r="32" spans="1:2" ht="15" x14ac:dyDescent="0.25">
      <c r="A32" s="116"/>
      <c r="B32" s="123" t="s">
        <v>119</v>
      </c>
    </row>
    <row r="33" spans="1:2" s="120" customFormat="1" ht="15" x14ac:dyDescent="0.25">
      <c r="A33" s="118"/>
      <c r="B33" s="119"/>
    </row>
    <row r="34" spans="1:2" ht="15" x14ac:dyDescent="0.25">
      <c r="A34" s="116" t="s">
        <v>5</v>
      </c>
      <c r="B34" s="123" t="s">
        <v>72</v>
      </c>
    </row>
    <row r="35" spans="1:2" s="120" customFormat="1" ht="15" x14ac:dyDescent="0.25">
      <c r="A35" s="118"/>
      <c r="B35" s="119"/>
    </row>
    <row r="36" spans="1:2" ht="15" x14ac:dyDescent="0.25">
      <c r="A36" s="116" t="s">
        <v>6</v>
      </c>
      <c r="B36" s="123" t="s">
        <v>73</v>
      </c>
    </row>
    <row r="37" spans="1:2" ht="15" x14ac:dyDescent="0.25">
      <c r="A37" s="116"/>
      <c r="B37" s="123" t="s">
        <v>99</v>
      </c>
    </row>
    <row r="38" spans="1:2" s="120" customFormat="1" ht="15" x14ac:dyDescent="0.25">
      <c r="A38" s="118"/>
      <c r="B38" s="119"/>
    </row>
    <row r="39" spans="1:2" ht="15" x14ac:dyDescent="0.25">
      <c r="A39" s="116" t="s">
        <v>17</v>
      </c>
      <c r="B39" s="123" t="s">
        <v>228</v>
      </c>
    </row>
    <row r="40" spans="1:2" s="120" customFormat="1" ht="15" x14ac:dyDescent="0.25">
      <c r="A40" s="118"/>
      <c r="B40" s="119"/>
    </row>
    <row r="41" spans="1:2" ht="15" x14ac:dyDescent="0.25">
      <c r="A41" s="116" t="s">
        <v>18</v>
      </c>
      <c r="B41" s="117" t="s">
        <v>135</v>
      </c>
    </row>
    <row r="42" spans="1:2" ht="15" x14ac:dyDescent="0.25">
      <c r="A42" s="116"/>
      <c r="B42" s="117" t="s">
        <v>136</v>
      </c>
    </row>
    <row r="43" spans="1:2" x14ac:dyDescent="0.2">
      <c r="B43" s="117" t="s">
        <v>137</v>
      </c>
    </row>
    <row r="44" spans="1:2" x14ac:dyDescent="0.2">
      <c r="B44" s="117" t="s">
        <v>142</v>
      </c>
    </row>
    <row r="45" spans="1:2" ht="15" x14ac:dyDescent="0.25">
      <c r="A45" s="116"/>
      <c r="B45" s="117" t="s">
        <v>138</v>
      </c>
    </row>
    <row r="46" spans="1:2" ht="15" x14ac:dyDescent="0.25">
      <c r="A46" s="116"/>
      <c r="B46" s="117" t="s">
        <v>139</v>
      </c>
    </row>
    <row r="47" spans="1:2" ht="15" x14ac:dyDescent="0.25">
      <c r="A47" s="116"/>
      <c r="B47" s="117" t="s">
        <v>140</v>
      </c>
    </row>
    <row r="48" spans="1:2" ht="15" x14ac:dyDescent="0.25">
      <c r="A48" s="116"/>
      <c r="B48" s="117" t="s">
        <v>145</v>
      </c>
    </row>
    <row r="49" spans="1:2" ht="15" x14ac:dyDescent="0.25">
      <c r="A49" s="116"/>
      <c r="B49" s="117" t="s">
        <v>146</v>
      </c>
    </row>
    <row r="50" spans="1:2" ht="15" x14ac:dyDescent="0.25">
      <c r="A50" s="116"/>
      <c r="B50" s="117" t="s">
        <v>82</v>
      </c>
    </row>
    <row r="51" spans="1:2" ht="15" x14ac:dyDescent="0.25">
      <c r="A51" s="116"/>
      <c r="B51" s="117" t="s">
        <v>147</v>
      </c>
    </row>
    <row r="52" spans="1:2" ht="15" x14ac:dyDescent="0.25">
      <c r="A52" s="116"/>
      <c r="B52" s="117" t="s">
        <v>141</v>
      </c>
    </row>
    <row r="53" spans="1:2" ht="15" x14ac:dyDescent="0.25">
      <c r="A53" s="116"/>
      <c r="B53" s="117" t="s">
        <v>148</v>
      </c>
    </row>
    <row r="54" spans="1:2" ht="15" x14ac:dyDescent="0.25">
      <c r="A54" s="116"/>
      <c r="B54" s="117" t="s">
        <v>72</v>
      </c>
    </row>
    <row r="55" spans="1:2" ht="15" x14ac:dyDescent="0.25">
      <c r="A55" s="116"/>
      <c r="B55" s="117" t="s">
        <v>127</v>
      </c>
    </row>
    <row r="56" spans="1:2" s="120" customFormat="1" ht="15" x14ac:dyDescent="0.25">
      <c r="A56" s="118"/>
      <c r="B56" s="119"/>
    </row>
    <row r="57" spans="1:2" ht="15" x14ac:dyDescent="0.25">
      <c r="A57" s="116" t="s">
        <v>7</v>
      </c>
      <c r="B57" s="117" t="s">
        <v>120</v>
      </c>
    </row>
    <row r="58" spans="1:2" ht="15" x14ac:dyDescent="0.25">
      <c r="A58" s="32"/>
      <c r="B58" s="117" t="s">
        <v>223</v>
      </c>
    </row>
    <row r="59" spans="1:2" s="120" customFormat="1" ht="15" x14ac:dyDescent="0.25">
      <c r="A59" s="124"/>
      <c r="B59" s="119"/>
    </row>
    <row r="60" spans="1:2" s="120" customFormat="1" ht="15" x14ac:dyDescent="0.25">
      <c r="A60" s="116" t="s">
        <v>8</v>
      </c>
      <c r="B60" s="117" t="s">
        <v>261</v>
      </c>
    </row>
    <row r="61" spans="1:2" s="120" customFormat="1" x14ac:dyDescent="0.2">
      <c r="A61" s="125"/>
      <c r="B61" s="126"/>
    </row>
    <row r="62" spans="1:2" s="120" customFormat="1" ht="15" x14ac:dyDescent="0.25">
      <c r="A62" s="127" t="s">
        <v>38</v>
      </c>
      <c r="B62" s="117" t="s">
        <v>183</v>
      </c>
    </row>
    <row r="63" spans="1:2" x14ac:dyDescent="0.2">
      <c r="B63" s="117" t="s">
        <v>86</v>
      </c>
    </row>
    <row r="64" spans="1:2" ht="15" x14ac:dyDescent="0.25">
      <c r="A64" s="127"/>
      <c r="B64" s="117" t="s">
        <v>144</v>
      </c>
    </row>
    <row r="65" spans="1:2" ht="15" x14ac:dyDescent="0.25">
      <c r="A65" s="127"/>
      <c r="B65" s="117" t="s">
        <v>154</v>
      </c>
    </row>
    <row r="66" spans="1:2" ht="15" x14ac:dyDescent="0.25">
      <c r="A66" s="116"/>
      <c r="B66" s="117" t="s">
        <v>214</v>
      </c>
    </row>
    <row r="67" spans="1:2" x14ac:dyDescent="0.2">
      <c r="A67" s="115"/>
      <c r="B67" s="117"/>
    </row>
  </sheetData>
  <phoneticPr fontId="1" type="noConversion"/>
  <pageMargins left="0.5" right="0.5" top="0.75" bottom="0.5" header="0.5" footer="0.5"/>
  <pageSetup orientation="portrait" r:id="rId1"/>
  <headerFooter alignWithMargins="0">
    <oddHeader>&amp;C&amp;"+,Bold"&amp;12 2015 CSG SUPPLIES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topLeftCell="A13" zoomScaleNormal="100" workbookViewId="0">
      <selection activeCell="D27" sqref="D27"/>
    </sheetView>
  </sheetViews>
  <sheetFormatPr defaultColWidth="9.140625" defaultRowHeight="18" x14ac:dyDescent="0.25"/>
  <cols>
    <col min="1" max="1" width="35.28515625" style="75" customWidth="1"/>
    <col min="2" max="2" width="14" style="75" customWidth="1"/>
    <col min="3" max="16384" width="9.140625" style="75"/>
  </cols>
  <sheetData>
    <row r="1" spans="1:2" x14ac:dyDescent="0.25">
      <c r="A1" s="73" t="s">
        <v>1</v>
      </c>
    </row>
    <row r="2" spans="1:2" x14ac:dyDescent="0.25">
      <c r="A2" s="76" t="s">
        <v>51</v>
      </c>
      <c r="B2" s="74">
        <v>2017</v>
      </c>
    </row>
    <row r="3" spans="1:2" x14ac:dyDescent="0.25">
      <c r="A3" s="77" t="s">
        <v>71</v>
      </c>
      <c r="B3" s="87">
        <f>'Main Supply List'!B5</f>
        <v>0</v>
      </c>
    </row>
    <row r="4" spans="1:2" x14ac:dyDescent="0.25">
      <c r="A4" s="77" t="s">
        <v>11</v>
      </c>
      <c r="B4" s="77">
        <f>'Main Supply List'!C5</f>
        <v>3</v>
      </c>
    </row>
    <row r="5" spans="1:2" x14ac:dyDescent="0.25">
      <c r="A5" s="77" t="s">
        <v>12</v>
      </c>
      <c r="B5" s="77">
        <f>'Main Supply List'!D5</f>
        <v>1</v>
      </c>
    </row>
    <row r="6" spans="1:2" x14ac:dyDescent="0.25">
      <c r="A6" s="77" t="s">
        <v>13</v>
      </c>
      <c r="B6" s="77">
        <f>'Main Supply List'!E5</f>
        <v>0</v>
      </c>
    </row>
    <row r="7" spans="1:2" x14ac:dyDescent="0.25">
      <c r="A7" s="77" t="s">
        <v>14</v>
      </c>
      <c r="B7" s="77">
        <f>'Main Supply List'!F5</f>
        <v>0</v>
      </c>
    </row>
    <row r="8" spans="1:2" x14ac:dyDescent="0.25">
      <c r="A8" s="76" t="s">
        <v>52</v>
      </c>
      <c r="B8" s="77"/>
    </row>
    <row r="9" spans="1:2" x14ac:dyDescent="0.25">
      <c r="A9" s="77" t="s">
        <v>71</v>
      </c>
      <c r="B9" s="77">
        <f>'Main Supply List'!G5</f>
        <v>2</v>
      </c>
    </row>
    <row r="10" spans="1:2" x14ac:dyDescent="0.25">
      <c r="A10" s="77" t="s">
        <v>11</v>
      </c>
      <c r="B10" s="77">
        <f>'Main Supply List'!H5</f>
        <v>4</v>
      </c>
    </row>
    <row r="11" spans="1:2" x14ac:dyDescent="0.25">
      <c r="A11" s="77" t="s">
        <v>12</v>
      </c>
      <c r="B11" s="77">
        <f>'Main Supply List'!I5</f>
        <v>2</v>
      </c>
    </row>
    <row r="12" spans="1:2" x14ac:dyDescent="0.25">
      <c r="A12" s="77" t="s">
        <v>13</v>
      </c>
      <c r="B12" s="77">
        <f>'Main Supply List'!J5</f>
        <v>2</v>
      </c>
    </row>
    <row r="13" spans="1:2" x14ac:dyDescent="0.25">
      <c r="A13" s="77" t="s">
        <v>14</v>
      </c>
      <c r="B13" s="77">
        <f>'Main Supply List'!K5</f>
        <v>1</v>
      </c>
    </row>
    <row r="14" spans="1:2" x14ac:dyDescent="0.25">
      <c r="A14" s="76" t="s">
        <v>53</v>
      </c>
      <c r="B14" s="77">
        <f>'Main Supply List'!L5</f>
        <v>1</v>
      </c>
    </row>
    <row r="15" spans="1:2" x14ac:dyDescent="0.25">
      <c r="A15" s="76" t="s">
        <v>54</v>
      </c>
      <c r="B15" s="77">
        <f>'Main Supply List'!Q5</f>
        <v>0</v>
      </c>
    </row>
    <row r="16" spans="1:2" x14ac:dyDescent="0.25">
      <c r="A16" s="76" t="s">
        <v>55</v>
      </c>
      <c r="B16" s="77">
        <f>'Main Supply List'!S5</f>
        <v>1</v>
      </c>
    </row>
    <row r="17" spans="1:2" x14ac:dyDescent="0.25">
      <c r="A17" s="76" t="s">
        <v>121</v>
      </c>
      <c r="B17" s="77">
        <f>'Main Supply List'!U5</f>
        <v>1</v>
      </c>
    </row>
    <row r="18" spans="1:2" x14ac:dyDescent="0.25">
      <c r="A18" s="76" t="s">
        <v>227</v>
      </c>
      <c r="B18" s="77">
        <f>'Main Supply List'!N5</f>
        <v>1</v>
      </c>
    </row>
    <row r="19" spans="1:2" x14ac:dyDescent="0.25">
      <c r="A19" s="76" t="s">
        <v>243</v>
      </c>
      <c r="B19" s="77">
        <f>'Main Supply List'!W5</f>
        <v>0</v>
      </c>
    </row>
    <row r="20" spans="1:2" x14ac:dyDescent="0.25">
      <c r="A20" s="76" t="s">
        <v>57</v>
      </c>
      <c r="B20" s="77">
        <f>'Main Supply List'!X5</f>
        <v>1</v>
      </c>
    </row>
    <row r="21" spans="1:2" x14ac:dyDescent="0.25">
      <c r="A21" s="76" t="s">
        <v>258</v>
      </c>
      <c r="B21" s="77">
        <f>'Main Supply List'!Y5</f>
        <v>3</v>
      </c>
    </row>
    <row r="22" spans="1:2" x14ac:dyDescent="0.25">
      <c r="A22" s="76" t="s">
        <v>59</v>
      </c>
      <c r="B22" s="84" t="str">
        <f>'Main Supply List'!AE5</f>
        <v>N</v>
      </c>
    </row>
    <row r="23" spans="1:2" x14ac:dyDescent="0.25">
      <c r="A23" s="76" t="s">
        <v>60</v>
      </c>
      <c r="B23" s="77" t="s">
        <v>263</v>
      </c>
    </row>
    <row r="24" spans="1:2" x14ac:dyDescent="0.25">
      <c r="A24" s="76" t="s">
        <v>61</v>
      </c>
      <c r="B24" s="77">
        <f>'Main Supply List'!AA5</f>
        <v>66</v>
      </c>
    </row>
    <row r="25" spans="1:2" x14ac:dyDescent="0.25">
      <c r="A25" s="76" t="s">
        <v>62</v>
      </c>
      <c r="B25" s="77">
        <f>'Main Supply List'!AB5</f>
        <v>66</v>
      </c>
    </row>
    <row r="26" spans="1:2" x14ac:dyDescent="0.25">
      <c r="A26" s="76" t="s">
        <v>63</v>
      </c>
      <c r="B26" s="77">
        <f>'Main Supply List'!AC5</f>
        <v>66</v>
      </c>
    </row>
    <row r="27" spans="1:2" x14ac:dyDescent="0.25">
      <c r="A27" s="76" t="s">
        <v>143</v>
      </c>
      <c r="B27" s="77">
        <f>'Main Supply List'!AF5</f>
        <v>0</v>
      </c>
    </row>
    <row r="28" spans="1:2" x14ac:dyDescent="0.25">
      <c r="A28" s="76" t="s">
        <v>64</v>
      </c>
      <c r="B28" s="77"/>
    </row>
    <row r="29" spans="1:2" x14ac:dyDescent="0.25">
      <c r="A29" s="82" t="str">
        <f>'Extra Supplies'!B2</f>
        <v>Box of pencils</v>
      </c>
      <c r="B29" s="77"/>
    </row>
    <row r="30" spans="1:2" x14ac:dyDescent="0.25">
      <c r="A30" s="77"/>
      <c r="B30" s="77"/>
    </row>
    <row r="31" spans="1:2" x14ac:dyDescent="0.25">
      <c r="A31" s="76" t="s">
        <v>66</v>
      </c>
      <c r="B31" s="77"/>
    </row>
    <row r="32" spans="1:2" x14ac:dyDescent="0.25">
      <c r="A32" s="77" t="s">
        <v>67</v>
      </c>
      <c r="B32" s="77"/>
    </row>
    <row r="33" spans="1:2" x14ac:dyDescent="0.25">
      <c r="A33" s="77" t="s">
        <v>265</v>
      </c>
      <c r="B33" s="77"/>
    </row>
    <row r="34" spans="1:2" x14ac:dyDescent="0.25">
      <c r="A34" s="81" t="s">
        <v>266</v>
      </c>
      <c r="B34" s="77"/>
    </row>
    <row r="36" spans="1:2" x14ac:dyDescent="0.25">
      <c r="A36" s="75" t="s">
        <v>118</v>
      </c>
    </row>
  </sheetData>
  <pageMargins left="0.5" right="0.5" top="0.75" bottom="0.5"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topLeftCell="A7" zoomScaleNormal="100" workbookViewId="0">
      <selection activeCell="B24" sqref="B24"/>
    </sheetView>
  </sheetViews>
  <sheetFormatPr defaultColWidth="9.140625" defaultRowHeight="18" x14ac:dyDescent="0.25"/>
  <cols>
    <col min="1" max="1" width="36.5703125" style="75" customWidth="1"/>
    <col min="2" max="2" width="13.85546875" style="75" customWidth="1"/>
    <col min="3" max="16384" width="9.140625" style="75"/>
  </cols>
  <sheetData>
    <row r="1" spans="1:2" x14ac:dyDescent="0.25">
      <c r="A1" s="73" t="s">
        <v>2</v>
      </c>
      <c r="B1" s="74">
        <v>2017</v>
      </c>
    </row>
    <row r="2" spans="1:2" x14ac:dyDescent="0.25">
      <c r="A2" s="76" t="s">
        <v>51</v>
      </c>
      <c r="B2" s="82"/>
    </row>
    <row r="3" spans="1:2" x14ac:dyDescent="0.25">
      <c r="A3" s="77" t="s">
        <v>71</v>
      </c>
      <c r="B3" s="83">
        <f>'Main Supply List'!B6</f>
        <v>0</v>
      </c>
    </row>
    <row r="4" spans="1:2" x14ac:dyDescent="0.25">
      <c r="A4" s="77" t="s">
        <v>11</v>
      </c>
      <c r="B4" s="77">
        <f>'Main Supply List'!C6</f>
        <v>0</v>
      </c>
    </row>
    <row r="5" spans="1:2" x14ac:dyDescent="0.25">
      <c r="A5" s="77" t="s">
        <v>12</v>
      </c>
      <c r="B5" s="77">
        <f>'Main Supply List'!D6</f>
        <v>0</v>
      </c>
    </row>
    <row r="6" spans="1:2" x14ac:dyDescent="0.25">
      <c r="A6" s="77" t="s">
        <v>13</v>
      </c>
      <c r="B6" s="77">
        <f>'Main Supply List'!E6</f>
        <v>2</v>
      </c>
    </row>
    <row r="7" spans="1:2" x14ac:dyDescent="0.25">
      <c r="A7" s="77" t="s">
        <v>14</v>
      </c>
      <c r="B7" s="77">
        <f>'Main Supply List'!F6</f>
        <v>0</v>
      </c>
    </row>
    <row r="8" spans="1:2" x14ac:dyDescent="0.25">
      <c r="A8" s="76" t="s">
        <v>52</v>
      </c>
      <c r="B8" s="77"/>
    </row>
    <row r="9" spans="1:2" x14ac:dyDescent="0.25">
      <c r="A9" s="77" t="s">
        <v>71</v>
      </c>
      <c r="B9" s="77">
        <f>'Main Supply List'!G6</f>
        <v>20</v>
      </c>
    </row>
    <row r="10" spans="1:2" x14ac:dyDescent="0.25">
      <c r="A10" s="77" t="s">
        <v>11</v>
      </c>
      <c r="B10" s="77">
        <f>'Main Supply List'!G6</f>
        <v>20</v>
      </c>
    </row>
    <row r="11" spans="1:2" x14ac:dyDescent="0.25">
      <c r="A11" s="77" t="s">
        <v>12</v>
      </c>
      <c r="B11" s="77">
        <f>'Main Supply List'!I6</f>
        <v>2</v>
      </c>
    </row>
    <row r="12" spans="1:2" x14ac:dyDescent="0.25">
      <c r="A12" s="77" t="s">
        <v>13</v>
      </c>
      <c r="B12" s="77">
        <f>'Main Supply List'!J6</f>
        <v>3</v>
      </c>
    </row>
    <row r="13" spans="1:2" x14ac:dyDescent="0.25">
      <c r="A13" s="77" t="s">
        <v>14</v>
      </c>
      <c r="B13" s="77">
        <f>'Main Supply List'!K6</f>
        <v>0</v>
      </c>
    </row>
    <row r="14" spans="1:2" x14ac:dyDescent="0.25">
      <c r="A14" s="76" t="s">
        <v>53</v>
      </c>
      <c r="B14" s="77">
        <f>'Main Supply List'!L6</f>
        <v>0</v>
      </c>
    </row>
    <row r="15" spans="1:2" x14ac:dyDescent="0.25">
      <c r="A15" s="76" t="s">
        <v>54</v>
      </c>
      <c r="B15" s="77">
        <f>'Main Supply List'!Q6</f>
        <v>1</v>
      </c>
    </row>
    <row r="16" spans="1:2" x14ac:dyDescent="0.25">
      <c r="A16" s="76" t="s">
        <v>55</v>
      </c>
      <c r="B16" s="77">
        <f>'Main Supply List'!S6</f>
        <v>0</v>
      </c>
    </row>
    <row r="17" spans="1:2" x14ac:dyDescent="0.25">
      <c r="A17" s="76" t="s">
        <v>121</v>
      </c>
      <c r="B17" s="77">
        <f>'Main Supply List'!V6</f>
        <v>0</v>
      </c>
    </row>
    <row r="18" spans="1:2" x14ac:dyDescent="0.25">
      <c r="A18" s="76" t="s">
        <v>216</v>
      </c>
      <c r="B18" s="77">
        <f>'Main Supply List'!N6</f>
        <v>1</v>
      </c>
    </row>
    <row r="19" spans="1:2" x14ac:dyDescent="0.25">
      <c r="A19" s="76" t="s">
        <v>243</v>
      </c>
      <c r="B19" s="77">
        <f>'Main Supply List'!W6</f>
        <v>0</v>
      </c>
    </row>
    <row r="20" spans="1:2" x14ac:dyDescent="0.25">
      <c r="A20" s="76" t="s">
        <v>57</v>
      </c>
      <c r="B20" s="77">
        <f>'Main Supply List'!X6</f>
        <v>2</v>
      </c>
    </row>
    <row r="21" spans="1:2" x14ac:dyDescent="0.25">
      <c r="A21" s="76" t="s">
        <v>259</v>
      </c>
      <c r="B21" s="77">
        <f>'Main Supply List'!Y6</f>
        <v>5</v>
      </c>
    </row>
    <row r="22" spans="1:2" x14ac:dyDescent="0.25">
      <c r="A22" s="76" t="s">
        <v>59</v>
      </c>
      <c r="B22" s="84" t="str">
        <f>'Main Supply List'!AE6</f>
        <v>N</v>
      </c>
    </row>
    <row r="23" spans="1:2" x14ac:dyDescent="0.25">
      <c r="A23" s="76" t="s">
        <v>60</v>
      </c>
      <c r="B23" s="77" t="s">
        <v>263</v>
      </c>
    </row>
    <row r="24" spans="1:2" x14ac:dyDescent="0.25">
      <c r="A24" s="76" t="s">
        <v>61</v>
      </c>
      <c r="B24" s="77">
        <f>'Main Supply List'!AA6</f>
        <v>64</v>
      </c>
    </row>
    <row r="25" spans="1:2" x14ac:dyDescent="0.25">
      <c r="A25" s="76" t="s">
        <v>62</v>
      </c>
      <c r="B25" s="77">
        <f>'Main Supply List'!AB6</f>
        <v>64</v>
      </c>
    </row>
    <row r="26" spans="1:2" x14ac:dyDescent="0.25">
      <c r="A26" s="76" t="s">
        <v>63</v>
      </c>
      <c r="B26" s="77">
        <f>'Main Supply List'!AC6</f>
        <v>64</v>
      </c>
    </row>
    <row r="27" spans="1:2" x14ac:dyDescent="0.25">
      <c r="A27" s="76" t="s">
        <v>143</v>
      </c>
      <c r="B27" s="77">
        <f>'Main Supply List'!AF6</f>
        <v>2</v>
      </c>
    </row>
    <row r="28" spans="1:2" x14ac:dyDescent="0.25">
      <c r="A28" s="76" t="s">
        <v>209</v>
      </c>
      <c r="B28" s="153" t="str">
        <f>'Main Supply List'!AD6</f>
        <v>12</v>
      </c>
    </row>
    <row r="29" spans="1:2" x14ac:dyDescent="0.25">
      <c r="A29" s="76" t="s">
        <v>64</v>
      </c>
      <c r="B29" s="77"/>
    </row>
    <row r="30" spans="1:2" x14ac:dyDescent="0.25">
      <c r="A30" s="79" t="str">
        <f>'Extra Supplies'!B4</f>
        <v>Yonex Shuttlecocks 100</v>
      </c>
      <c r="B30" s="77"/>
    </row>
    <row r="31" spans="1:2" x14ac:dyDescent="0.25">
      <c r="A31" s="77" t="str">
        <f>'Extra Supplies'!B5</f>
        <v>Clipboards - 16</v>
      </c>
      <c r="B31" s="77"/>
    </row>
    <row r="32" spans="1:2" x14ac:dyDescent="0.25">
      <c r="A32" s="76" t="s">
        <v>66</v>
      </c>
      <c r="B32" s="77"/>
    </row>
    <row r="33" spans="1:2" x14ac:dyDescent="0.25">
      <c r="A33" s="77" t="s">
        <v>67</v>
      </c>
      <c r="B33" s="77"/>
    </row>
    <row r="34" spans="1:2" x14ac:dyDescent="0.25">
      <c r="A34" s="77" t="s">
        <v>68</v>
      </c>
      <c r="B34" s="77"/>
    </row>
    <row r="35" spans="1:2" x14ac:dyDescent="0.25">
      <c r="A35" s="81" t="s">
        <v>69</v>
      </c>
      <c r="B35" s="77"/>
    </row>
    <row r="37" spans="1:2" x14ac:dyDescent="0.25">
      <c r="A37" s="75" t="s">
        <v>70</v>
      </c>
    </row>
  </sheetData>
  <pageMargins left="0.5" right="0.5" top="0.75" bottom="0.5"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topLeftCell="A4" zoomScaleNormal="100" workbookViewId="0">
      <selection activeCell="B25" sqref="B25"/>
    </sheetView>
  </sheetViews>
  <sheetFormatPr defaultColWidth="31.42578125" defaultRowHeight="18" x14ac:dyDescent="0.25"/>
  <cols>
    <col min="1" max="1" width="34" style="75" customWidth="1"/>
    <col min="2" max="2" width="16.5703125" style="75" customWidth="1"/>
    <col min="3" max="16384" width="31.42578125" style="75"/>
  </cols>
  <sheetData>
    <row r="1" spans="1:2" s="73" customFormat="1" x14ac:dyDescent="0.25">
      <c r="A1" s="73" t="s">
        <v>90</v>
      </c>
    </row>
    <row r="2" spans="1:2" x14ac:dyDescent="0.25">
      <c r="A2" s="76" t="s">
        <v>51</v>
      </c>
      <c r="B2" s="74">
        <v>2017</v>
      </c>
    </row>
    <row r="3" spans="1:2" x14ac:dyDescent="0.25">
      <c r="A3" s="77" t="s">
        <v>71</v>
      </c>
      <c r="B3" s="83">
        <f>'Main Supply List'!B7</f>
        <v>0</v>
      </c>
    </row>
    <row r="4" spans="1:2" x14ac:dyDescent="0.25">
      <c r="A4" s="77" t="s">
        <v>11</v>
      </c>
      <c r="B4" s="77">
        <f>'Main Supply List'!C7</f>
        <v>0</v>
      </c>
    </row>
    <row r="5" spans="1:2" x14ac:dyDescent="0.25">
      <c r="A5" s="77" t="s">
        <v>12</v>
      </c>
      <c r="B5" s="77">
        <f>'Main Supply List'!D7</f>
        <v>1</v>
      </c>
    </row>
    <row r="6" spans="1:2" x14ac:dyDescent="0.25">
      <c r="A6" s="77" t="s">
        <v>13</v>
      </c>
      <c r="B6" s="77">
        <f>'Main Supply List'!E7</f>
        <v>3</v>
      </c>
    </row>
    <row r="7" spans="1:2" x14ac:dyDescent="0.25">
      <c r="A7" s="77" t="s">
        <v>14</v>
      </c>
      <c r="B7" s="77">
        <f>'Main Supply List'!F7</f>
        <v>1</v>
      </c>
    </row>
    <row r="8" spans="1:2" x14ac:dyDescent="0.25">
      <c r="A8" s="76" t="s">
        <v>52</v>
      </c>
      <c r="B8" s="77"/>
    </row>
    <row r="9" spans="1:2" x14ac:dyDescent="0.25">
      <c r="A9" s="77" t="s">
        <v>71</v>
      </c>
      <c r="B9" s="77">
        <f>'Main Supply List'!G7</f>
        <v>0</v>
      </c>
    </row>
    <row r="10" spans="1:2" x14ac:dyDescent="0.25">
      <c r="A10" s="77" t="s">
        <v>11</v>
      </c>
      <c r="B10" s="77">
        <f>'Main Supply List'!H7</f>
        <v>3</v>
      </c>
    </row>
    <row r="11" spans="1:2" x14ac:dyDescent="0.25">
      <c r="A11" s="77" t="s">
        <v>12</v>
      </c>
      <c r="B11" s="77">
        <f>'Main Supply List'!I7</f>
        <v>6</v>
      </c>
    </row>
    <row r="12" spans="1:2" x14ac:dyDescent="0.25">
      <c r="A12" s="77" t="s">
        <v>13</v>
      </c>
      <c r="B12" s="77">
        <f>('Main Supply List'!J7)</f>
        <v>6</v>
      </c>
    </row>
    <row r="13" spans="1:2" x14ac:dyDescent="0.25">
      <c r="A13" s="77" t="s">
        <v>14</v>
      </c>
      <c r="B13" s="77">
        <f>'Main Supply List'!K7</f>
        <v>3</v>
      </c>
    </row>
    <row r="14" spans="1:2" x14ac:dyDescent="0.25">
      <c r="A14" s="76" t="s">
        <v>53</v>
      </c>
      <c r="B14" s="77">
        <f>'Main Supply List'!L7</f>
        <v>0</v>
      </c>
    </row>
    <row r="15" spans="1:2" x14ac:dyDescent="0.25">
      <c r="A15" s="76" t="s">
        <v>54</v>
      </c>
      <c r="B15" s="77">
        <f>('Main Supply List'!Q7)</f>
        <v>2</v>
      </c>
    </row>
    <row r="16" spans="1:2" x14ac:dyDescent="0.25">
      <c r="A16" s="76" t="s">
        <v>55</v>
      </c>
      <c r="B16" s="77">
        <f>'Main Supply List'!S7</f>
        <v>0</v>
      </c>
    </row>
    <row r="17" spans="1:3" x14ac:dyDescent="0.25">
      <c r="A17" s="76" t="s">
        <v>121</v>
      </c>
      <c r="B17" s="77">
        <f>'Main Supply List'!U7</f>
        <v>2</v>
      </c>
    </row>
    <row r="18" spans="1:3" x14ac:dyDescent="0.25">
      <c r="A18" s="76" t="s">
        <v>220</v>
      </c>
      <c r="B18" s="77">
        <f>'Main Supply List'!N7</f>
        <v>2</v>
      </c>
      <c r="C18" s="4" t="s">
        <v>221</v>
      </c>
    </row>
    <row r="19" spans="1:3" x14ac:dyDescent="0.25">
      <c r="A19" s="76" t="s">
        <v>56</v>
      </c>
      <c r="B19" s="77">
        <f>'Main Supply List'!W7</f>
        <v>0</v>
      </c>
      <c r="C19" s="4"/>
    </row>
    <row r="20" spans="1:3" x14ac:dyDescent="0.25">
      <c r="A20" s="76" t="s">
        <v>57</v>
      </c>
      <c r="B20" s="77">
        <f>('Main Supply List'!X7)</f>
        <v>3</v>
      </c>
      <c r="C20" s="4"/>
    </row>
    <row r="21" spans="1:3" x14ac:dyDescent="0.25">
      <c r="A21" s="76" t="s">
        <v>100</v>
      </c>
      <c r="B21" s="77">
        <f>'Main Supply List'!Z7</f>
        <v>2</v>
      </c>
    </row>
    <row r="22" spans="1:3" x14ac:dyDescent="0.25">
      <c r="A22" s="76" t="s">
        <v>259</v>
      </c>
      <c r="B22" s="77">
        <f>'Main Supply List'!Y7</f>
        <v>5</v>
      </c>
    </row>
    <row r="23" spans="1:3" x14ac:dyDescent="0.25">
      <c r="A23" s="76" t="s">
        <v>59</v>
      </c>
      <c r="B23" s="84" t="str">
        <f>'Main Supply List'!AE7</f>
        <v>Y</v>
      </c>
    </row>
    <row r="24" spans="1:3" x14ac:dyDescent="0.25">
      <c r="A24" s="76" t="s">
        <v>89</v>
      </c>
      <c r="B24" s="77" t="s">
        <v>274</v>
      </c>
    </row>
    <row r="25" spans="1:3" x14ac:dyDescent="0.25">
      <c r="A25" s="76" t="s">
        <v>61</v>
      </c>
      <c r="B25" s="77">
        <f>('Main Supply List'!AA7)</f>
        <v>260</v>
      </c>
    </row>
    <row r="26" spans="1:3" x14ac:dyDescent="0.25">
      <c r="A26" s="76" t="s">
        <v>62</v>
      </c>
      <c r="B26" s="77">
        <f>'Main Supply List'!AB7</f>
        <v>260</v>
      </c>
    </row>
    <row r="27" spans="1:3" x14ac:dyDescent="0.25">
      <c r="A27" s="76" t="s">
        <v>63</v>
      </c>
      <c r="B27" s="77">
        <f>'Main Supply List'!AC7</f>
        <v>260</v>
      </c>
    </row>
    <row r="28" spans="1:3" x14ac:dyDescent="0.25">
      <c r="A28" s="76" t="s">
        <v>143</v>
      </c>
      <c r="B28" s="77">
        <f>'Main Supply List'!AF7</f>
        <v>2</v>
      </c>
    </row>
    <row r="29" spans="1:3" x14ac:dyDescent="0.25">
      <c r="A29" s="76" t="s">
        <v>114</v>
      </c>
      <c r="B29" s="77" t="str">
        <f>'Main Supply List'!AH7</f>
        <v>Y</v>
      </c>
    </row>
    <row r="30" spans="1:3" x14ac:dyDescent="0.25">
      <c r="A30" s="79" t="str">
        <f>'Extra Supplies'!B7</f>
        <v>Blow-ups of schedules for each division</v>
      </c>
      <c r="B30" s="77"/>
    </row>
    <row r="31" spans="1:3" x14ac:dyDescent="0.25">
      <c r="A31" s="79" t="str">
        <f>'Extra Supplies'!B8</f>
        <v>Cash boxes &amp; wristbands</v>
      </c>
      <c r="B31" s="77"/>
    </row>
    <row r="32" spans="1:3" x14ac:dyDescent="0.25">
      <c r="A32" s="79" t="str">
        <f>'Extra Supplies'!B9</f>
        <v xml:space="preserve">Mikasa Basketballs + 2 adult </v>
      </c>
      <c r="B32" s="77"/>
    </row>
    <row r="33" spans="1:2" x14ac:dyDescent="0.25">
      <c r="A33" s="79" t="str">
        <f>'Extra Supplies'!B10</f>
        <v>Supply Bins - Pens, Paperclips, Sharpies, Highlighters, Stamps</v>
      </c>
      <c r="B33" s="77"/>
    </row>
    <row r="34" spans="1:2" x14ac:dyDescent="0.25">
      <c r="A34" s="79" t="str">
        <f>'Extra Supplies'!B11</f>
        <v>Scorebooks for each court</v>
      </c>
      <c r="B34" s="77"/>
    </row>
    <row r="35" spans="1:2" x14ac:dyDescent="0.25">
      <c r="A35" s="77"/>
      <c r="B35" s="77"/>
    </row>
    <row r="36" spans="1:2" x14ac:dyDescent="0.25">
      <c r="A36" s="76" t="s">
        <v>66</v>
      </c>
      <c r="B36" s="77"/>
    </row>
    <row r="37" spans="1:2" x14ac:dyDescent="0.25">
      <c r="A37" s="77" t="s">
        <v>67</v>
      </c>
      <c r="B37" s="77"/>
    </row>
    <row r="38" spans="1:2" x14ac:dyDescent="0.25">
      <c r="A38" s="77" t="s">
        <v>68</v>
      </c>
      <c r="B38" s="77"/>
    </row>
    <row r="39" spans="1:2" x14ac:dyDescent="0.25">
      <c r="A39" s="81" t="s">
        <v>69</v>
      </c>
      <c r="B39" s="77"/>
    </row>
    <row r="41" spans="1:2" x14ac:dyDescent="0.25">
      <c r="A41" s="75" t="s">
        <v>124</v>
      </c>
    </row>
  </sheetData>
  <pageMargins left="0.5" right="0.5" top="0.75" bottom="0.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vt:i4>
      </vt:variant>
    </vt:vector>
  </HeadingPairs>
  <TitlesOfParts>
    <vt:vector size="32" baseType="lpstr">
      <vt:lpstr>Main Supply List</vt:lpstr>
      <vt:lpstr>Instructions</vt:lpstr>
      <vt:lpstr>Tents-Banners-TableCloths</vt:lpstr>
      <vt:lpstr>Gatorade-Coolers</vt:lpstr>
      <vt:lpstr>AofY</vt:lpstr>
      <vt:lpstr>Extra Supplies</vt:lpstr>
      <vt:lpstr>Archery</vt:lpstr>
      <vt:lpstr>Badminton</vt:lpstr>
      <vt:lpstr>Basketball</vt:lpstr>
      <vt:lpstr>BMX</vt:lpstr>
      <vt:lpstr>Diving</vt:lpstr>
      <vt:lpstr>Field Hockey</vt:lpstr>
      <vt:lpstr>Jr Lifeguards</vt:lpstr>
      <vt:lpstr>Judo</vt:lpstr>
      <vt:lpstr>Pickleball</vt:lpstr>
      <vt:lpstr>Powerlifting</vt:lpstr>
      <vt:lpstr>Rugby</vt:lpstr>
      <vt:lpstr>Skateboarding</vt:lpstr>
      <vt:lpstr>Soccer</vt:lpstr>
      <vt:lpstr>Softball</vt:lpstr>
      <vt:lpstr>Surfing</vt:lpstr>
      <vt:lpstr>Swimming</vt:lpstr>
      <vt:lpstr>Synchro Swim</vt:lpstr>
      <vt:lpstr>Table Tennis</vt:lpstr>
      <vt:lpstr>Track</vt:lpstr>
      <vt:lpstr>Water Polo</vt:lpstr>
      <vt:lpstr>Weightlifting</vt:lpstr>
      <vt:lpstr>Wrestling</vt:lpstr>
      <vt:lpstr>Sport Supply Form</vt:lpstr>
      <vt:lpstr>'Main Supply List'!Print_Area</vt:lpstr>
      <vt:lpstr>Wrestling!Print_Area</vt:lpstr>
      <vt:lpstr>'Main Supply List'!Print_Titles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Sandi</dc:creator>
  <cp:lastModifiedBy>Molly</cp:lastModifiedBy>
  <cp:lastPrinted>2017-07-08T18:22:47Z</cp:lastPrinted>
  <dcterms:created xsi:type="dcterms:W3CDTF">2000-03-29T18:39:51Z</dcterms:created>
  <dcterms:modified xsi:type="dcterms:W3CDTF">2017-12-05T19:27:31Z</dcterms:modified>
</cp:coreProperties>
</file>